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0"/>
  </bookViews>
  <sheets>
    <sheet name="Доходы" sheetId="1" r:id="rId1"/>
  </sheets>
  <definedNames/>
  <calcPr fullCalcOnLoad="1" refMode="R1C1"/>
</workbook>
</file>

<file path=xl/sharedStrings.xml><?xml version="1.0" encoding="utf-8"?>
<sst xmlns="http://schemas.openxmlformats.org/spreadsheetml/2006/main" count="670" uniqueCount="454">
  <si>
    <t>Доходы, поступающие в порядке возмещения расходов, понесенных в связи с эксплуатацией имущества муниципальных районов</t>
  </si>
  <si>
    <t>Прочие безвозмездные поступления</t>
  </si>
  <si>
    <t>Субвенции бюджетам муниципальных образований края на финансирование расходов, связанных с предоставлением мер социальной поддержки семьям, имеющим детей, в соответствии с п.8 ст.1 Закона края "О наделении органов местного самоуправления муниципальных районов  отдельными государственными полномочиями в сфере социальной поддержки и социального обслуживания населения"</t>
  </si>
  <si>
    <t>Субвенции на выплату ежегодного пособия на ребенка школьного возраста</t>
  </si>
  <si>
    <t>Субвенции на ежемесячное пособие семьям, имеющим детей, в которых родители инвалиды</t>
  </si>
  <si>
    <t>Субвенции на ежемесячную компенсацию расходов по приобретению единого социального проездного билета на пополнение социальной карты (в том числе временной), единой социальной карты Красноярского края (в том числе временной) для проезда детей школьного возраста</t>
  </si>
  <si>
    <t>Субвенции на доставку и пересылку  пособий, компенсаций, доплат семьям, имеющим детей</t>
  </si>
  <si>
    <t>2 02 03024 05 1100 151</t>
  </si>
  <si>
    <t>Субвенции бюджетам муниципальных образований края на реализацию закона края от 6 марта 2008 года № 4-1381 "О наделении органов местного самоуправления муниципальных районов и городских округов края отдельными государственными полномочиями по обеспечению социальным пособием на погребение и возмещению стоимости услуг по погребению"</t>
  </si>
  <si>
    <t>Субвенции на социальное пособие на погребение</t>
  </si>
  <si>
    <t>Субвенции на доставку и пересылку социального пособия на погребение</t>
  </si>
  <si>
    <t xml:space="preserve">2 02 03024 05 1300 151 </t>
  </si>
  <si>
    <t xml:space="preserve">2 02 03024 05 4701 151 </t>
  </si>
  <si>
    <t>Субвенции на реализацию Закона края от 21 декабря 2010года № 11-5564 "О наделении органов местного самоуправления государственными полномочиями в области архивного дела"</t>
  </si>
  <si>
    <t>2 02 03024 05 1400 151</t>
  </si>
  <si>
    <t>Субвенции на реализацию Закона края от 20 декабря 2007 года № 4-1092 "О наделении органов местного самоуправления муниципальных районов государственными полномочиями по назначению и выплате ежемесячной компенсационной выплаты родителю ( законному представителю- опекуну, приемному родителю), совместно проживающему с ребенком в возрасте от 1,5 до 3 лет, которому временно не предоставлено место в дошкольном образовательном учреждении или предоставлено место в группе кратковременного пребывания дошкольного образовательного учреждения"</t>
  </si>
  <si>
    <t xml:space="preserve"> Субвенции на компенсационные  выплаты родителям (законным представителям-опекунам, приемным родителям), совместно проживающим с детьми в возрасте от 1,5 до 3 лет, которым временно не предоставлено место в дошкольном образовательном учреждении (при условии постановки ребенка на учет в муниципальном органе управления образованием для определения в дошкольное образовательное учреждение) или предоставлено место в группах кратковременного пребывания дошкольныхобразовательных учреждений</t>
  </si>
  <si>
    <t>Субвенции бюджетам муниципальных образований края на финансирование расходов, связанных с предоставлением денежных выплат на оплату жилой площади с отоплением и освещением педагогическим работникам образовательных учреждений, работающим и проживающим в сельской местности, Красноярского края, в соответствии с п.13 ст 1 Закона края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t>
  </si>
  <si>
    <t xml:space="preserve">2 02 03029 05 9000 151 </t>
  </si>
  <si>
    <t>1 09 07033 05 0000 110</t>
  </si>
  <si>
    <t>2 02 03024 05 8800 151</t>
  </si>
  <si>
    <t>2 02 03029 05 0000 151</t>
  </si>
  <si>
    <t>2 02 03024 05 6500 151</t>
  </si>
  <si>
    <t>1 09 07000 00 0000 110</t>
  </si>
  <si>
    <t>1 09 00000 00 0000 110</t>
  </si>
  <si>
    <t>Прочие налоги и сборы (по отмененным местным налогам и сборам)</t>
  </si>
  <si>
    <t xml:space="preserve">Целевые сборы с граждан и предприятий, учреждений, организаций на содердание милиции, на благоустройство территорий, на нужды образования и другие цели, мобилизуемые на территориях муниципальных районов </t>
  </si>
  <si>
    <t>1 09 07053 05 0000 110</t>
  </si>
  <si>
    <t>Прочие местные налоги и сборы, мобилизуемые на территориях муниципальных районов</t>
  </si>
  <si>
    <t>Задолженность и перерасчеты по отмененным налогам, сборам и иным обязательным платежам</t>
  </si>
  <si>
    <t>1 11 05013 10 0000 120</t>
  </si>
  <si>
    <t>1 12 01010 01 0000 120</t>
  </si>
  <si>
    <t>Плата за выбросы загрязняющих веществ в атмосферный воздух стационарными объектами</t>
  </si>
  <si>
    <t>1 12 01020 01 0000 120</t>
  </si>
  <si>
    <t>Плата за выбросы загрязняющих веществ в атмосферный воздух передвижными объектами</t>
  </si>
  <si>
    <t>1 12 01040 01 0000 120</t>
  </si>
  <si>
    <t>Плата за размещение отходов производства и потребления</t>
  </si>
  <si>
    <t>1 14 02053 05 0000 410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</si>
  <si>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</si>
  <si>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1 13 01995 05 0000 130</t>
  </si>
  <si>
    <t>1 05 02010 02 0000 110</t>
  </si>
  <si>
    <t>1 05 02020 02 0000 110</t>
  </si>
  <si>
    <t>1 05 03010 01 0000 110</t>
  </si>
  <si>
    <t>1 05 03020 01 0000 110</t>
  </si>
  <si>
    <t>Единый сельскохозяйственный налог(за налоговые периоды истекшие до 1 января 2011 года)</t>
  </si>
  <si>
    <t>Доходы от продажи квартир, находящихся в собственности муниципальных районов</t>
  </si>
  <si>
    <t>Доходы районного бюджета на 2013 год и плановый период 2014-2015 годы</t>
  </si>
  <si>
    <t>Ежемесячные денежные выплаты ветеранам труда края, пенсионерам, родителям и вдовам(вдовцам) военнослужащих,являющимся получателями пенсии по государственному пенсионному обеспечению</t>
  </si>
  <si>
    <t>Субвенции на реализацию Закона края "О наделении органов местного самоуправления муниципальных районов и городских округов края государственными полномочиями по оказанию единовременной адресной материальной помощи в соответствии с долгосрочной целевой программой  "Социальная поддержка населения Красноярского края" на 2011-2013 годы"</t>
  </si>
  <si>
    <t>Субвенции на реализацию Закона края от 20 декабря 2005 года № 17-4273 "О наделении органов местного  самоуправления муниципальных районов и городских округов края государственными полномочиями по решению вопросов обеспечения граждан, имеющих детей, ежемесячным пособием на ребенка"</t>
  </si>
  <si>
    <t>Субвенции на реализацию Закона края "О наделении органов местного самоуправления муниципальных районов края государственными полномочиями по обеспечению питанием детей, обучающихся в муниципальных  и негосударственных образовательных учреждениях, реализующих основные общеобразовательные программы"</t>
  </si>
  <si>
    <t>Субвенции на реализацию Закона края  "О наделении органов местного самоуправления муниципальных районов края государственными полномочиями по организации и осуществлению деятельности по опеке и попечительству в отношении несовершеннолетних"</t>
  </si>
  <si>
    <t>Субвенции бюджетам муниципальных образований края на реализацию Закона края "О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 обеспечивающих решение вопросов социальной поддержки и социального обслуживания населения"</t>
  </si>
  <si>
    <t>2 02 03029 00 0000 151</t>
  </si>
  <si>
    <t>Субвенции бюджетам муниципальных районов на компенсацию части родительской платы за содержание ребенка в муниципальных образовательных учреждениях, реализующих основную общеобразовательную программу дошкольного образования</t>
  </si>
  <si>
    <t>Межбюджетные трансферты, передаваемые бюджетам муниципальных районов на комплектование книжных фондов библиотек муниципальных образований</t>
  </si>
  <si>
    <t>Прочие доходы от оказания платных услуг(работ) получателями средств бюджетов муниципальных районов</t>
  </si>
  <si>
    <t>670</t>
  </si>
  <si>
    <t>760</t>
  </si>
  <si>
    <t>Субвенции бюджетам муниципальных образований края на реализацию Закона края от 29 марта 2007 года № 22-6015 "О наделении органов местного самоуправления муниципальных районов государственными полномочиями по выплате компенсации части родительской платы за содержание ребенка в образовательных организациях края, реализующих основную общеобразовательную программу дошкольного образования"</t>
  </si>
  <si>
    <t>Субвенции  на компенсацию части родительской платы за содержание ребенка в  образовательных организациях края, реализующих основную общеобразовательную программу дошкольного образования</t>
  </si>
  <si>
    <t>Субвенции на оплату расходов по доставке компенсации части родительской платы за содержание ребенка в образовательных организациях, реализующих основную общеобразовательную программу дошкольного образования</t>
  </si>
  <si>
    <t>Субвенции на ежемесячное пособие на ребенка</t>
  </si>
  <si>
    <t>Субвенции на оплату расходов по доставке и пересылке ежемесячного пособия на ребенка</t>
  </si>
  <si>
    <t xml:space="preserve">Субвенции на предоставление денежных выплат  педагогическим работникам </t>
  </si>
  <si>
    <t xml:space="preserve">Субвенции на оплату расходов по доставке и пересылке денежных выплат </t>
  </si>
  <si>
    <t xml:space="preserve"> Субвенции на доставку компенсационных  выплат родителям (законным представителям-опекунам, приемным родителям), совместно проживающим с детьми в возрасте от 1,5 до 3 лет, которым временно не предоставлено место в дошкольном образовательном учреждении (при условии постановки ребенка на учет в муниципальном органе управления образованием для определения в дошкольное образовательное учреждение) или предоставлено место в группе кратковременного пребывания дошкольного образовательного учреждения</t>
  </si>
  <si>
    <t>2 02 03024 05 1600 151</t>
  </si>
  <si>
    <t>1 01 02020 01 0000 110</t>
  </si>
  <si>
    <t>2 07 05020 05 0000 180</t>
  </si>
  <si>
    <t>2 02 02999 05 5001 151</t>
  </si>
  <si>
    <t>Субсидии на приобретение и установку противопожарного оборудования</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</si>
  <si>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</si>
  <si>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</si>
  <si>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Поступления от денежных пожертвований, предоставляемых физическими лицами получателям средств бюджетов муниципальных районов</t>
  </si>
  <si>
    <t>2 02 02999 05 5002 151</t>
  </si>
  <si>
    <t>Субсидии на обеспечение первичных мер пожарной безопасности</t>
  </si>
  <si>
    <t>2 02 02999 05 5003 151</t>
  </si>
  <si>
    <t>Субсидии на прокладку минерализованных полос и уход за ними</t>
  </si>
  <si>
    <t>2 02 02999 05 9106 151</t>
  </si>
  <si>
    <t>Субсидии на содержание автомобильных дорог общего пользования местного значения</t>
  </si>
  <si>
    <t>2 02 02999 05 5501 151</t>
  </si>
  <si>
    <t>Субсидии на долгосрочную целевую программу "О территориальном планировании, градостроительном зонировании и документации по планировке территории Красноярского края" на 2012-2014 годы</t>
  </si>
  <si>
    <t>2 02 02999 05 6201 151</t>
  </si>
  <si>
    <t>Субсидии на выплаты воспитателям, младшим воспитателям и помощникам воспитателей в краевых государственных и муниципальных образовательных учреждениях, реализующих основную общеобразовательную программу</t>
  </si>
  <si>
    <t>2 02 03021 05 8000 151</t>
  </si>
  <si>
    <t>Субвенции бюджетам муниципальных районов на ежемесячное денежное вознаграждение за классное руководство за счет средств федерального бюджета</t>
  </si>
  <si>
    <t>Субвенции бюджетам муниципальных районов на ежемесячное денежное вознаграждение за классное руководство за счет средств краевого бюджета</t>
  </si>
  <si>
    <t>2 02 03020 05 0904 151</t>
  </si>
  <si>
    <t>Субвенции на ежемесячную денежную выплату семьям, состоящим исключительно из неработающих инвалидов с детства, признанных до 1 января 2010 года имеющими ограничение способности к трудовой деятельности 111,11 степени, до очередного переосвидетельствования, или 1, 11 группы инвалидности</t>
  </si>
  <si>
    <t>2 02 03024 05 5301 151</t>
  </si>
  <si>
    <t>Субвенции на реализацию Закона края "О наделении органов местного самоуправления городских округов и муниципальных районов края отдельными государственными полномочиями Красноярского края по реализации временных мер поддержки населения"</t>
  </si>
  <si>
    <t>2 02 02999 05 1903 151</t>
  </si>
  <si>
    <t>Субсидии на комплектование фондов муниципальных библиотек края</t>
  </si>
  <si>
    <t>2 19 00000 00 0000 000</t>
  </si>
  <si>
    <t>Возврат остатков субсидий,субвенций и иных межбюджетных трансфертов, имеющих целевое назначение прошлых лет из бюджетов муниципальных районов</t>
  </si>
  <si>
    <t>2 19 05000 05 0000 151</t>
  </si>
  <si>
    <t xml:space="preserve">Возврат остатков субсидий,субвенций и иных межбюджетных трансфертов, имеющих целевое назначение прошлых лет </t>
  </si>
  <si>
    <t>Субвенции бюджетам муниципальных районов на обеспечение мер социальной поддержки для лиц, награжденным знаком "Почетный донор СССР","Почетный донор России"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</si>
  <si>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учредившие адвокатские кабинеты и других лиц, занимающихся частной практикой в соответствии со статьей 227 НК РФ</t>
  </si>
  <si>
    <t>Налог на доходы физических лиц с доходов, полученных физическими лицами в соответствии со ст.228 НК РФ</t>
  </si>
  <si>
    <t>1 01 02040 01 0000 110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</si>
  <si>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 227.1 НК РФ</t>
  </si>
  <si>
    <t>1 13 02065 05 0000 130</t>
  </si>
  <si>
    <t>1 14 01050 05 0000 410</t>
  </si>
  <si>
    <t>Субвенции на реализацию Закона края "О наделении органов местного самоуправления муниципальных районов края государственными полномочиями по оказанию единовременной адресной материальной помощи на ремонт жилья одиноко проживающим пенсионерам старше 65 лет на 2011-2013годы"</t>
  </si>
  <si>
    <t>Субвенции на материальную помощь</t>
  </si>
  <si>
    <t xml:space="preserve">Субвенции на доставку и пересылку материальной помощи </t>
  </si>
  <si>
    <t>Субвенции на расходы, связанные с обеспечением бесплатного проезда детей и сопровождающих их лиц до места нахождения детских оздоровительных лагерей и обратно</t>
  </si>
  <si>
    <t xml:space="preserve">                                                                                                                       </t>
  </si>
  <si>
    <t>Субвенции бюджетам муниципальных образований  края на финансирование расходов, связанных с предоставлением мер социальной поддержки инвалидам, в соответствии с п.7 ст.1 Закона края "О наделении органов местного самоуправления Красноярского края государственными полномочиями по социальной поддержки и социального обслуживания населения"</t>
  </si>
  <si>
    <t>Субвенции на компенсацию расходов на  приобретение специальных учебных пособий и литературы инвалидам(в том числе детям-инвалидам), получающим воспитание и обучение в дошкольных, общеобразовательных учреждениях, а также профессиональное образование, профессиональную подготовку в учреждениях начального, среднего и высшего профессионального образования</t>
  </si>
  <si>
    <t xml:space="preserve">Субвенции на расходы по доставке и пересылке компенсационных и ежемесячных денежных выплат </t>
  </si>
  <si>
    <t>Субвенции на ежемесячную денежную выплату семьям, состоящим  исключительно из неработающих инвалидов с детства, имеющих 1 или 2 группу инвалидности или признанных до 1 января 2010 года имеющими ограничение способности к трудовой деятельности 3,  2 степени, до очередного переосвидетельствования</t>
  </si>
  <si>
    <t>2 02 01001 05 0000 151</t>
  </si>
  <si>
    <t>1 01 02010 01 0000 110</t>
  </si>
  <si>
    <t>Налог на доходы физических лиц с доходов, источником которых является налоговый агент, за исключением которых исчисление и уплата налога осуществляется в соответствии со ст.227, 227.1 и 228 Налогового кодекса Российской Федерации</t>
  </si>
  <si>
    <t>Субвенции на компенсацию расходов на оплату проезда в пределах РФ на междугородном транспорте к месту проведения обследования, медико-социальной экспертизы, реабилитации и обратно инвалидам ( в том числе детям-инвалидам)  сопровождающим их лицам</t>
  </si>
  <si>
    <t>Субвенции на ежемесячные денежные выплаты родителям ( законным представителям ) детей-инвалидов, осуществляющим их воспитание и обучение на дому</t>
  </si>
  <si>
    <t>ъ</t>
  </si>
  <si>
    <t>Наименование</t>
  </si>
  <si>
    <t>Код бюджетной классификации</t>
  </si>
  <si>
    <t>№</t>
  </si>
  <si>
    <t>1 00 00000 00 0000 000</t>
  </si>
  <si>
    <t>Доходы</t>
  </si>
  <si>
    <t>1 01 00000 00 0000 000</t>
  </si>
  <si>
    <t>Налоги на прибыль, доходы</t>
  </si>
  <si>
    <t>1 01 02000 01 0000 110</t>
  </si>
  <si>
    <t>Налог на доходы физических лиц</t>
  </si>
  <si>
    <t>1 05 00000 00 0000 000</t>
  </si>
  <si>
    <t>Налоги на совокупный доход</t>
  </si>
  <si>
    <t>1 05 02000 02 0000 110</t>
  </si>
  <si>
    <t>Единый налог на вмененный доход для отдельных видов деятельности</t>
  </si>
  <si>
    <t>1 05 03000 010000 110</t>
  </si>
  <si>
    <t>Единый сельскохозяйственный налог</t>
  </si>
  <si>
    <t>1 08 00000 00 0000 000</t>
  </si>
  <si>
    <t>Государственная пошлина</t>
  </si>
  <si>
    <t>1 08 03000 01 0000 110</t>
  </si>
  <si>
    <t>Государственная пошлина по делам, рассматриваемым, в судах общей юрисдикции, мировыми судьями</t>
  </si>
  <si>
    <t>1 08 03010 01 0000 110</t>
  </si>
  <si>
    <t>Государственная пошлина по делам, рассматриваемым, в судах общей юрисдикции, мировыми судьями (за исключением государственной пошлины по делам, рассматриваемым Верховным Судом РФ)</t>
  </si>
  <si>
    <t>1 14 06013 10 0000 430</t>
  </si>
  <si>
    <t>1 11 00000 00 0000 000</t>
  </si>
  <si>
    <t>Доходы от использования имущества, находящегося в государственной и муниципальной собственности</t>
  </si>
  <si>
    <t>1 11 05035 05 0000 120</t>
  </si>
  <si>
    <t>Доходы от сдачи в аренду имущества, находящегося в оперативном управлении органов управления муниципальных районов и созданных ими учреждений и в хозяйственном ведении муниципальных унитарных предприятий</t>
  </si>
  <si>
    <t>1 12 00000 00 0000 000</t>
  </si>
  <si>
    <t>Платежи при  пользовании природными ресурсами</t>
  </si>
  <si>
    <t>Единый налог на вмененный доход для отдельных видов деятельности (за налоговые периоды, истекшие до 1 января 2011 года)</t>
  </si>
  <si>
    <t>Доходы, получаемые в виде арендной платы за земельные участки, государственная собственность на которые не разграничена и которые расположенные в границах поселений, а также средства от продажи права на заключение договоров аренды указанных земельных участков</t>
  </si>
  <si>
    <t>1 14 00000 00 0000 000</t>
  </si>
  <si>
    <t>Доходы от продажи материальных и нематериальных активов</t>
  </si>
  <si>
    <t>1 16 00000 00 0000 000</t>
  </si>
  <si>
    <t>Штрафы, санкции, возмещение ущерба</t>
  </si>
  <si>
    <t>1 16 25060 01 0000 140</t>
  </si>
  <si>
    <t>1 16 90050 05 0000 140</t>
  </si>
  <si>
    <t>Прочие поступления от денежных взысканий (штрафов) и иных сумм в возмещение ущерба, зачисляемые в местные бюджеты</t>
  </si>
  <si>
    <t>Безвозмездные поступления</t>
  </si>
  <si>
    <t>2 02 02000 00 0000 151</t>
  </si>
  <si>
    <t>ВСЕГО:</t>
  </si>
  <si>
    <t>1 01 01000 00 0000 110</t>
  </si>
  <si>
    <t>Налог на прибыль организаций</t>
  </si>
  <si>
    <t>1 01 01012 02 0000 110</t>
  </si>
  <si>
    <t xml:space="preserve">Налог на прибыль организаций, зачисляемый в бюджеты субъектов Российской Федерации </t>
  </si>
  <si>
    <t>1 13 00000 00 0000 000</t>
  </si>
  <si>
    <t>Доходы от оказания платных услуг и компенсации затрат государства</t>
  </si>
  <si>
    <t>2 07 05000 05 0000 180</t>
  </si>
  <si>
    <t xml:space="preserve">             </t>
  </si>
  <si>
    <t>2 02 01003 05 0000 151</t>
  </si>
  <si>
    <t>Субсидии бюджетам субъектов РФ и муниципальных образований (межбюджетные субсидии)</t>
  </si>
  <si>
    <t>2 02 03000 00 0000 151</t>
  </si>
  <si>
    <t>Субвенции бюджетам субъектов РФ и муниципальных образований</t>
  </si>
  <si>
    <t>2 02 04014 05 0000 151</t>
  </si>
  <si>
    <t>Средства,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</si>
  <si>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2 02 01001 00 0000 000</t>
  </si>
  <si>
    <t>2 02 00000 00 0000 000</t>
  </si>
  <si>
    <t>2 00 00000 00 0000 000</t>
  </si>
  <si>
    <t>2 02 01000 00 0000 151</t>
  </si>
  <si>
    <t>Дотации на выравнивание  бюджетной обеспеченности</t>
  </si>
  <si>
    <t>2 02 04000 00 0000 151</t>
  </si>
  <si>
    <t>Иные межбюджетные трансферты</t>
  </si>
  <si>
    <t>Адм</t>
  </si>
  <si>
    <t xml:space="preserve">2 02 03015 05 0000 151 </t>
  </si>
  <si>
    <t>Субвенции бюджетам муниципальных районов на осуществление первичного воинского учета на территориях, где отсутствуют военные комиссариаты</t>
  </si>
  <si>
    <t>2 02 03001 05 0000 151</t>
  </si>
  <si>
    <t>Субвенции бюджетам муниципальных районов на оплату жилищно-коммунальных услуг отдельным категориям граждан</t>
  </si>
  <si>
    <t>Субвенции бюджетам муниципальных районов на выплату ежемесячного пособия на ребенка</t>
  </si>
  <si>
    <t>Субвенции бюджетам муниципальных образований на предоставление гражданам субсидий на оплату жилого помещения и коммунальных услуг</t>
  </si>
  <si>
    <t>2 02 03024 05 0000 151</t>
  </si>
  <si>
    <t>Субвенции бюджетам муниципальных районов на выполнение передаваемых полномочий субъектов Российской Федерации</t>
  </si>
  <si>
    <t>2 02 03001 00 0000 151</t>
  </si>
  <si>
    <t>Субвенции бюджетам на оплату жилищно-коммунальных услуг отдельным категориям граждан</t>
  </si>
  <si>
    <t>2 02 03009 00 0000 151</t>
  </si>
  <si>
    <t>Субвенции бюджетам муниципальных образований на выплату ежемесячного пособия на ребенка</t>
  </si>
  <si>
    <t>2 02 03024 00 0000 151</t>
  </si>
  <si>
    <t>Субвенции местным бюджетам на выполнение передаваемых полномочий субъектов Российской Федерации</t>
  </si>
  <si>
    <t>2 02 03015 00 0000 151</t>
  </si>
  <si>
    <t>Субвенции бюджетам на осуществление первичного воинского учета на территориях, где отсутствуют военные комиссариаты</t>
  </si>
  <si>
    <t>Субвенции бюджетам муниципальных образований на ежемесячное денежное вознаграждение за классное руководство</t>
  </si>
  <si>
    <t>2 02 03022 00 0000 151</t>
  </si>
  <si>
    <t>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</si>
  <si>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2 02 03055 00 0000 151</t>
  </si>
  <si>
    <t>Субвенции бюджетам муниципальных образований на денежные выплаты медицинскому персоналу фельдшерско-акушерских пунктов, врачам, фельдшерам и медицинским сестрам скорой медицинской помощи</t>
  </si>
  <si>
    <t>2 02 01003 00 0000 151</t>
  </si>
  <si>
    <t>2 02 02999 05 9701 151</t>
  </si>
  <si>
    <t>Субсидии на частичное финансирование (возмещение) расходов на увеличение фондов оплаты труда депутатов, выборных должностных лиц местного самоуправления, осуществляющих свои полномочия на постоянной основе, лиц, замещающих иные муниципальные должности, и муниципальных служащих городских (сельских) поселений</t>
  </si>
  <si>
    <t>Безвозмездные поступления от других бюджетов бюджетной системы  Российской Федерации</t>
  </si>
  <si>
    <t>Дотации бюджетам субъектов Российской Федерации и муниципальных образований</t>
  </si>
  <si>
    <t>Дотации бюджетам муниципальных районов на выравнивание  бюджетной обеспеченности</t>
  </si>
  <si>
    <t>2 02 03055 05 0000 151</t>
  </si>
  <si>
    <t>Субвенции бюджетам муниципальных районов на денежные выплаты медицинскому персоналу фельдшерско-акушерских пунктов, врачам, фельдшерам и медицинским сестрам скорой медицинской помощи</t>
  </si>
  <si>
    <t>Межбюджетные трансферты, передаваемые бюджетам на комплектование книжных фондов библиотек муниципальных образований и государственных библиотек городов Москвы и Санкт-Петербурга</t>
  </si>
  <si>
    <t>Субвенции на реализациюЗакона края "О наделении органов местного самоуправления муниципальных районов отдельными государственными полномочиями по решению вопросов поддержки сельскохозяйственного производства"</t>
  </si>
  <si>
    <t>Дотации бюджетам муниципальных районов на поддержку мер по обеспечению сбалансированности бюджетов</t>
  </si>
  <si>
    <t>1 01 02030 01 0000 110</t>
  </si>
  <si>
    <t>Доходы от продажи земельных участков, государственная собственность на которые не разграничена и которые расположены в границах поселений</t>
  </si>
  <si>
    <t>Денежные взыскания(штрафы) за нарушение земельного законодательства</t>
  </si>
  <si>
    <t>Субвенции на оплату стоимости проезда детей к месту отдыха и обратно</t>
  </si>
  <si>
    <t>Субвенции на выплату ежемесячной социальной доплаты к пенсии до прожиточного минимума пенсионера</t>
  </si>
  <si>
    <t>2 02 03012 05 0000 151</t>
  </si>
  <si>
    <t>2 02 03004 05 0000 151</t>
  </si>
  <si>
    <t>2 07 00000 00 0000 180</t>
  </si>
  <si>
    <t>2 02 02999 05 9601 151</t>
  </si>
  <si>
    <t>Субсидии на выравнивание обеспеченности муниципальных образований края по реализации ими их отдельных расходных обязательств</t>
  </si>
  <si>
    <t xml:space="preserve">Прочие безвозмездные поступления </t>
  </si>
  <si>
    <t>Прочие безвозмездные поступления в бюджеты муниципальных районов</t>
  </si>
  <si>
    <t>2 02 04014 00 0000 151</t>
  </si>
  <si>
    <t>2 02 03004 00 0000 151</t>
  </si>
  <si>
    <t>2 02 02999 00 0000 151</t>
  </si>
  <si>
    <t>2 02 03012 00 0000 151</t>
  </si>
  <si>
    <t>2 02 02999 05 0000 151</t>
  </si>
  <si>
    <t xml:space="preserve">Прочие субсидии </t>
  </si>
  <si>
    <t>Субвенции бюджетам муниципальных районов на предоставление гражданам субсидий на оплату жилого помещения и коммунальных услуг</t>
  </si>
  <si>
    <t>2 02 03 024 05 0300 151</t>
  </si>
  <si>
    <t>2 02 03024 05 0700 151</t>
  </si>
  <si>
    <t>2 02 03024 05 0900 151</t>
  </si>
  <si>
    <t xml:space="preserve">2 02 03024 05 1201 151 </t>
  </si>
  <si>
    <t>2 02 03009 05 6500 151</t>
  </si>
  <si>
    <t>2 02 04999  00 0000 151</t>
  </si>
  <si>
    <t>2 02 03024 05 2601 151</t>
  </si>
  <si>
    <t>2 02 03024 05 2701 151</t>
  </si>
  <si>
    <t>2 02 03024 05 3101 151</t>
  </si>
  <si>
    <t>2 02 03024 05 3201 151</t>
  </si>
  <si>
    <t>2 02 03024 05 3301 151</t>
  </si>
  <si>
    <t>2 02 03024 05 4101 151</t>
  </si>
  <si>
    <t>2 02 03024 05 4301 151</t>
  </si>
  <si>
    <t xml:space="preserve">2 02 03024 05 4401 151 </t>
  </si>
  <si>
    <t>2 02 03024 05 4801 151</t>
  </si>
  <si>
    <t>2 02 03024 05 4901 151</t>
  </si>
  <si>
    <t>2 02 01001 05 0101 151</t>
  </si>
  <si>
    <t>2 02 03024 05 3401 151</t>
  </si>
  <si>
    <t>000</t>
  </si>
  <si>
    <t>2 02 03021 00 0000 151</t>
  </si>
  <si>
    <t>2 02 03021 05 9000 151</t>
  </si>
  <si>
    <t>2 02 03022 05 0000 151</t>
  </si>
  <si>
    <t>2 02 04999  05 0000 151</t>
  </si>
  <si>
    <t>Прочие межбюджетные трансферты, передаваемые бюджетам муниципальных районов</t>
  </si>
  <si>
    <t>Субвенции бюджетам  на обеспечение мер социальной поддержки для лиц, награжденных знаком «Почетный донор СССР», «Почетный донор России»</t>
  </si>
  <si>
    <t>Субвенции бюджетам муниципальных районов по предоставлению ежегодной денежной выплаты гражданам, награжденным знаком "Почетный донор России"</t>
  </si>
  <si>
    <t xml:space="preserve">2 02 03009 05 0000 151 </t>
  </si>
  <si>
    <t>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</si>
  <si>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Субвенции бюджетам муниципальных районам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</si>
  <si>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Средства,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</si>
  <si>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910</t>
  </si>
  <si>
    <t>Сумма тыс.руб. 2013год</t>
  </si>
  <si>
    <t>Дотации бюджетам  на поддержку мер по обеспечению сбалансированности бюджетов</t>
  </si>
  <si>
    <t>Дотации на выравнивание бюджетной обеспеченности  муниципальных районов из регионального фонда финансовой поддержки</t>
  </si>
  <si>
    <t>2 02 02999 05 7101 151</t>
  </si>
  <si>
    <t>Субсидии на оплату стоимости путевок для детей в краевые и муниципальные загородные оздоровительные лагеря, негосударственные организации отдыха, оздоровления и занятости детей, зарегистрированные на территории Красноярсекого края</t>
  </si>
  <si>
    <t>2 02 02999 05 7001 151</t>
  </si>
  <si>
    <t>Субсидии на организацию двухразового питания в лагерях с дневным пребыванием детей, в том числе оплата стоимости набора продуктов питания или готовых блюд и их транспортировка</t>
  </si>
  <si>
    <t>2 02 02999 05 5701 151</t>
  </si>
  <si>
    <t>Субсидии на организацию и проведение акарицидных обработок мест массового отдыха населения</t>
  </si>
  <si>
    <t>2 02 04025 05 0000 151</t>
  </si>
  <si>
    <t>2 02 04025 00 0000 151</t>
  </si>
  <si>
    <t>2 02 03022 05 6001 151</t>
  </si>
  <si>
    <t>2 02 03022 05 6002 151</t>
  </si>
  <si>
    <t>2 02 03029 05 9001 151</t>
  </si>
  <si>
    <t>2 02 03029 05 9002 151</t>
  </si>
  <si>
    <t>2 02 03055 05 8000 151</t>
  </si>
  <si>
    <t>2 02 03055 05 9000 151</t>
  </si>
  <si>
    <t>Субвенции бюджетам муниципальных районов на денежные выплаты медицинскому персоналу фельдшерско-акушерских пунктов врачам, фельдшерам и медицинским сестрам скорой медицинской помощи за счет средств федерального бюджета</t>
  </si>
  <si>
    <t>Субвенции бюджетам муниципальных районов на денежные выплаты медицинскому персоналу фельдшерско-акушерских пунктов врачам, фельдшерам и медицинским сестрам скорой медицинской помощи за счет средств краевого бюджета</t>
  </si>
  <si>
    <t>2 02 03024 05 0201 151</t>
  </si>
  <si>
    <t>Субвенции на ежемесячную денежную выплату реабилитированным лицам и лицам, признанным пострадавшими от политических репрессий</t>
  </si>
  <si>
    <t>Предоставление субсидий в качестве помощи для оплаты жилья и коммунальных услуг отдельным категориям граждан</t>
  </si>
  <si>
    <t>2 02 03024 05 0401 151</t>
  </si>
  <si>
    <t>2 02 03024 05 0402 151</t>
  </si>
  <si>
    <t>2 02 03024 05 0501 151</t>
  </si>
  <si>
    <t>Ежемесячные денежные выплаты ветеранам труда и труженикам тыла</t>
  </si>
  <si>
    <t>2 02 03024 05 0502 151</t>
  </si>
  <si>
    <t>2 02 03024 05 0503 151</t>
  </si>
  <si>
    <t>2 02 03024 05 0601 151</t>
  </si>
  <si>
    <t>2 02 03024 05 0602 151</t>
  </si>
  <si>
    <t>2 02 03024 05 0801 151</t>
  </si>
  <si>
    <t>2 02 03024 05 0802 151</t>
  </si>
  <si>
    <t>2 02 03024 05 0803 151</t>
  </si>
  <si>
    <t>2 02 03024 05 0804 151</t>
  </si>
  <si>
    <t>2 02 03024 05 0805 151</t>
  </si>
  <si>
    <t>2 02 03024 05 0806 151</t>
  </si>
  <si>
    <t>2 02 03024 05 0902 151</t>
  </si>
  <si>
    <t>2 02 03024 05 0903 151</t>
  </si>
  <si>
    <t>2 02 03024 05 0904 151</t>
  </si>
  <si>
    <t>2 02 03024 05 0905 151</t>
  </si>
  <si>
    <t>2 02 03024 05 0907 151</t>
  </si>
  <si>
    <t>2 02 03024 05 1101 151</t>
  </si>
  <si>
    <t>2 02 03024 05 1103 151</t>
  </si>
  <si>
    <t>Субвенции на реализацию полномочий по содержанию учреждений социального обслуживания населения по Закону края "О социальном обслуживании населения"</t>
  </si>
  <si>
    <t>2 02 03024 05 1301 151</t>
  </si>
  <si>
    <t>Предоставление единовременной адресной материальной помощи обратившимся гражданам, находящимся в трудной жизненной ситуации</t>
  </si>
  <si>
    <t>2 02 03024 05 1302 151</t>
  </si>
  <si>
    <t>Предоставление единовременной адресной материальной помощи обратившимся одиноко проживающим гражданам пожилого возраста, а также семьям граждан пожилого возраста, в составе которых отсутствуют трудоспособные граждане, на ремонт жилого помещения</t>
  </si>
  <si>
    <t>2 02 03024 05 1303 151</t>
  </si>
  <si>
    <t>Предоставление единовременной адресной материальной помощи отдельным категориям граждан на ремонт печного отопления и электропроводки</t>
  </si>
  <si>
    <t>2 02 03024 05 1304 151</t>
  </si>
  <si>
    <t>Доставка и пересылка единовременной адресной материальной помощи</t>
  </si>
  <si>
    <t>2 02 03024 05 1402 151</t>
  </si>
  <si>
    <t>2 02 03024 05 1601 151</t>
  </si>
  <si>
    <t>2 02 03024 05 1602 151</t>
  </si>
  <si>
    <t>Осуществление государственных полномочий по обеспечению детей первого и второго года жизни специальными молочными продуктами детского питания</t>
  </si>
  <si>
    <t>Осуществление государственных полномочий по организации круглосуточного приема,содержания,выхаживания и воспитания детей в возрасте до четырех лет, заблудившихся, подкинутых, оставшихся без попечения родителей или иных законных представителей, в муниципальных учреждениях здравоохранения, а в случае их отсутствия- в иных учреждениях здравоохранения</t>
  </si>
  <si>
    <t>Финансовое обеспечение государственных гарантий прав граждан на получение общедоступного и бесплатного начального общего, основного общего, среднего(полного) общего образования в общеобразовательных учреждениях края, в том числе негосударственных образовательных учреждениях, прошедших государственную аккредитацию и реализующих основные общеобразовательные программы, в размере, необходимом для реализации основных общеобразовательных программ, в соответствии с подпунктом 6.1 статьи 29 Закона РФ от 10 июля 1992года № 3266-1"Об образовании"</t>
  </si>
  <si>
    <t>Реализация государственных полномочий по обеспечению содержания в муниципальных дошкольных образовательных учреждениях (группах) детей без взимания родительской платы</t>
  </si>
  <si>
    <t>2 02 03024 05 1401 151</t>
  </si>
  <si>
    <t>Субвенции на реализацию государственных полномочий по расчету и предоставлению дотаций поселениям, входящим в состав муниципального района края</t>
  </si>
  <si>
    <t>Прочие субсидии бюджетам муниципальных районов</t>
  </si>
  <si>
    <t>Субвенции на осуществление государственных полномочий по созданию и обеспечению деятельности комиссий по делам несовершеннолетних и защите их прав</t>
  </si>
  <si>
    <t>Субвенции на выполнение государственных полномочий по созданию и обеспечению деятельности административных комиссий</t>
  </si>
  <si>
    <t>2 02 03024 05 6501 151</t>
  </si>
  <si>
    <t>2 02 03024 05 6502 151</t>
  </si>
  <si>
    <t>2 02 03024 05 8801 151</t>
  </si>
  <si>
    <t>2 02 03024 05 0202 151</t>
  </si>
  <si>
    <t>048</t>
  </si>
  <si>
    <t>2 02 03007 00 0000 151</t>
  </si>
  <si>
    <t>Субвенции бюджетам на составление (изменение и дополнение списков кандидатов в присяжные заседатели федеральных судов общей юрисдикции в Российской Федерации</t>
  </si>
  <si>
    <t>2 02 03007 05 0000 151</t>
  </si>
  <si>
    <t>Субвенции бюджетам муниципальных районов на составление (изменение и дополнение) списков кандидатов в присяжные заседатели федеральных судов общей юрисдикции в Российской Федерации</t>
  </si>
  <si>
    <t>2 02 03024 05 8802 151</t>
  </si>
  <si>
    <t>2 02 03024 05 8900 151</t>
  </si>
  <si>
    <t>Распределение субвенций бюджетам муниципальных обрахований края на финансирование расходов, связанных с предоставлением дополнительных мер социальной поддержки беременным женщинам в соответствии с п.17 ст.1 Закона края от 9 декабря 2010г № 11-5397</t>
  </si>
  <si>
    <t>Субвенции на предоставление дополнительных мер социальной поддержки беременным женщинам</t>
  </si>
  <si>
    <t>Субвенции на доставку и пересылку компенсационных выплат</t>
  </si>
  <si>
    <t>2 02 03024 05 8901 151</t>
  </si>
  <si>
    <t>2 02 03024 05 8902 151</t>
  </si>
  <si>
    <t>2 02 03022 05 6000 151</t>
  </si>
  <si>
    <t>Субвенции бюджетам муниципальных образований края на финансирование расходов, связанных с предоставлением субсидий гражданам в качестве помощи для оплаты жилья и коммунальных услуг с учетом их доходов, в соответствии с п.2 ст.1 Закона края "О наделении органов местного самоуправления Красноярского края государственными полномочиями в сфере социальной поддержки и социального обслуживания населения"</t>
  </si>
  <si>
    <t>2 02 03024 05 0200 151</t>
  </si>
  <si>
    <t>Субвенции бюджетам муниципальных районов на финансирование расходов, связанных с предоставлением мер социальной поддержки реабилитированным лицам и лицам, признанным пострадавшими от политических репрессий, в соответствии с пунктом 6 статьи 1 Закона края "о наделении органов местного самоуправления муниципальных районов отдельными государственными полномочиями в сфере социальной поддержки и социального обслуживания населения"</t>
  </si>
  <si>
    <t>2 02 03024 05 0400 151</t>
  </si>
  <si>
    <t>Субвенции бюджетам муниципальных районов на финансирование расходов, связанных с предоставлением мер социальной поддержки по оплате жилья и коммунальных услуг отдельным категориям граждан, в форме субсидий для оплавты жилья и коммунальных услуг, в соответствии с п.2 ст.1 Закона края "О наделении органов местного самоуправления муниципальных районов отдельными государственными полномочиями в сфере социальной поддержки и социального обслуживания населения"</t>
  </si>
  <si>
    <t>2 02 03024 05 0500 151</t>
  </si>
  <si>
    <t xml:space="preserve">Субвенции бюджетам муниципальных районов на финансирование расходов, связанных с предоставлением мер социальной поддержки ветеранам, ветеранам труда, ветеранам труда края, пенсионерам, родителям и вдовам военнослужащих, являющимся получателями пенсии по государственному пенсионному обеспечению, в соответствии с п. 5 ст.1 Закона края "О наделении органов местного самоуправления муниципальных районов отдельными государственными полномочиями в сфере социальной поддержки и социального обслуживания населения" </t>
  </si>
  <si>
    <t>2 02 03024 05 0600 151</t>
  </si>
  <si>
    <t>Субвенции  бюджетам муниципальных районов на финансирование расходов, связанных с предоставлением мер социальной поддержки членам семей военнослужащих, лиц рядового и начальствующего состава органов внутренних дел, Государственной противопожарной службы, органов по контролю за оборотом наркотических средств и психотропных веществ, учреждений и органов уголовно-исполнительной системы, других федеральных органов исполнительной власти, в которых законом предусмотрена военная служба, погибших при исполнении обязанностей военной службы</t>
  </si>
  <si>
    <t xml:space="preserve">Субвенции на ежемесячную денежную выплату </t>
  </si>
  <si>
    <t>Субвенции на оплату расходов по доставке и пересылке ежемесячной денежной выплате</t>
  </si>
  <si>
    <t>Субвенции на предоставление субсидий гражданам для оплаты жилого помещения и коммунальных услуг</t>
  </si>
  <si>
    <t>Субвенции на оплату расходов по доставке субсидий</t>
  </si>
  <si>
    <t>Субвенции на доставку и пересылку ежемесячных денежных выплат</t>
  </si>
  <si>
    <t>Субвенции на оплату расходов по доставке и пересылке субсидий</t>
  </si>
  <si>
    <t>2 02 03024 05 0800 151</t>
  </si>
  <si>
    <t>2 02 03115 05 8000 151</t>
  </si>
  <si>
    <t>Субвенции бюджетам муниципальных образований на возмещение части процентной ставки по долгосрочным, среднесрочным и краткосрочным кредитам, взятым малыми формами хозяйствования</t>
  </si>
  <si>
    <t>2 02 03115 05 9000 151</t>
  </si>
  <si>
    <t>Субвенции бюджетам муниципальных образований на возмещение части затрат на уплату процентов по кредитам, полученным гражданами, ведущими личное подсобное хозяйство, в российских кредитных организациях на срок до 2 и до 5 лет</t>
  </si>
  <si>
    <t>2 02 02999 05 6803 151</t>
  </si>
  <si>
    <t>Субсидии на осуществление (возмещение) расходов, направленных на создание безопасных и комфортных условий функционирования объектов муниципальной собственности, развитие муниципальных учреждений</t>
  </si>
  <si>
    <t xml:space="preserve">2 18 00000 00 0000 000 </t>
  </si>
  <si>
    <t>2 18 00000 00 0000 151</t>
  </si>
  <si>
    <t xml:space="preserve">910 </t>
  </si>
  <si>
    <t>2 18 00000 00 0000 180</t>
  </si>
  <si>
    <t>2 18 05000 05 0000 180</t>
  </si>
  <si>
    <t>2 18 05010 05 0000 180</t>
  </si>
  <si>
    <t>Доходы бюджетов муниципальных районов от возврата бюджетами бюджетной системы РФ остатков субсидий, субвенций и иных межбюджетных трансфертов, имеющих целевое назначение, прошлых лет</t>
  </si>
  <si>
    <t>Доходы бюджетов бюджетной системы РФ от возврата организациями остатков субсидий прошлых лет</t>
  </si>
  <si>
    <t>Доходы бюджетов муниципальных районов от возврата бюджетными учреждениями остатков субсидий прошлых лет</t>
  </si>
  <si>
    <t>Доходы бюджетов муниципальных районов от возврата органицациями остатков субсидий прошлых лет</t>
  </si>
  <si>
    <t>Доходы бюджетов бюджетной системы Российской Федерации от возврата бюджетами бюджетной системы РФ  и организациями остатков субсидий, субвенций ииных межбюджетных трансфертов, имеющих целевое назначение, прошлых лет</t>
  </si>
  <si>
    <t>2 02 02999 05 5802 151</t>
  </si>
  <si>
    <t>Приобретение и установка дорожных знаков на участках автодорог местного значения вблизи детского учреждения (школы), на проезжей части которых возможно появление детей</t>
  </si>
  <si>
    <t>2 02 02999 05 2902 151</t>
  </si>
  <si>
    <t>Субсидия на проведение реконструкции или капитального ремонта зданий общеобразовательных учреждений  Красноярского края, находящихся в аварийном состоянии</t>
  </si>
  <si>
    <t>2 02 02999 05 2903 151</t>
  </si>
  <si>
    <t>Субсидия на проведение ремонтно-строительных работ для переоборудования под санитарные узлы помещений общеобразовательных учреждений Красноярского края с количеством учащихся более 30 человек</t>
  </si>
  <si>
    <t>2 02 02999 05 8402 151</t>
  </si>
  <si>
    <t>Реализация программ модернизации здравоохранения субъектов РФ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 за счет средств Федерального фонда обязательного медицинского страхования</t>
  </si>
  <si>
    <t>2 02 03024 05 8301 151</t>
  </si>
  <si>
    <t>Субвенции на выполнение государственных полномочий по организации проведения мероприятий по отлову, учету, содержанию и иному обращению с безнадзорными домашними животными</t>
  </si>
  <si>
    <t xml:space="preserve">2 02 02999 05 6804 151 </t>
  </si>
  <si>
    <t>Субсидии на развитие и модернизацию улично-дорожной сети городских округов, городских и сельских поселений</t>
  </si>
  <si>
    <t>2 02 02999 05 6806 151</t>
  </si>
  <si>
    <t>Субсидии на реализацию проектов по благоустройству терри торий поселений, городских округов</t>
  </si>
  <si>
    <t xml:space="preserve">2 02 02999 05 4205 151 </t>
  </si>
  <si>
    <t>Субсидии на реконструкции и капитальный ремонт зданий под дошкольные образовательные учреждения, реконструкцию и капитальный ремонт зданий образовательных учреждений для создания условий, позволяющих реализовать основную общеобразовательную программу дошкольного образования детей, а также приобретение оборудования, мебели</t>
  </si>
  <si>
    <t xml:space="preserve">2 02 02999 05 8401 151 </t>
  </si>
  <si>
    <t>Субсидии на реализацию программы модернизации здравоохранения субъектов Российской Федерации в части укрепления материально-технической базы медицинских учреждений</t>
  </si>
  <si>
    <t>188</t>
  </si>
  <si>
    <t>1 16 08010 01 0000 140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</si>
  <si>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алкогольной,спиртосодержащей и табачной продукции</t>
  </si>
  <si>
    <t>1 16 43000 01 0000 140</t>
  </si>
  <si>
    <t>Денежные взыскания (штрафы) за нарушение законодательства РФ об административных правонарушениях, предусмотренные ст.20,25 Кодекса РФ об административных правонарушениях</t>
  </si>
  <si>
    <t>2 18 05010 05 0000 151</t>
  </si>
  <si>
    <t>2 02 02999 05 1912 151</t>
  </si>
  <si>
    <t>Субсидии на модернизацию образовательного процесса муниципальных образовательных учреждений дополнительного образования детей в области культуры</t>
  </si>
  <si>
    <t>2 02 02999 05 3803 151</t>
  </si>
  <si>
    <t>Субсидии на оснащение муниципальных учреждений физкультурно-спортивной направленности спортивным инвентарем, оборудованием, спортивной одеждой и обувью</t>
  </si>
  <si>
    <t>2 02 02999 05 7701 151</t>
  </si>
  <si>
    <t>Субсидии на реализацию неотложных мероприятий по повышению эксплуатационной надежности объектов жизнеобеспечения  муниципальных образований</t>
  </si>
  <si>
    <t>2 02 02999 05 9801 151</t>
  </si>
  <si>
    <t>Субсидии бюджетам муниципальных образований края на частичное финансирование (возмещение) расходов на увеличение размеров оплаты труда отдельным категориям работников бюджетной сферы края, для которых указами Президента РФ предусмотрено повышение оплаты труда</t>
  </si>
  <si>
    <t>2 02 02145 05 0000 151</t>
  </si>
  <si>
    <t>Субвенции на модернизацию региональных систем общего образования в соответствии с Постановлением Российской Федерации от 31 мая 2011 года № 436 "О порядке предоставления в 2011-2013 годах субсидий из федерального бюджета бюджетам субъектов Российской Федерации на модернизацию региональных систем общего образования"</t>
  </si>
  <si>
    <t>2 02 02999 05 2201 151</t>
  </si>
  <si>
    <t>Социокультурные проекты муниципальных учреждений культуры и образовательных учреждений в области культуры</t>
  </si>
  <si>
    <t>2 02 02008 05 9000 151</t>
  </si>
  <si>
    <t>Предоставление субсидий муниципальным образованиям на предоставление социальных выплат молодым семьям на приобретение (строительство) жилья</t>
  </si>
  <si>
    <t>1 11 03050 05 0000 120</t>
  </si>
  <si>
    <t>Проценты, полученные от предоставления бюджетных кредитов внутри страны, за счет средств бюджетов муниципальных районов</t>
  </si>
  <si>
    <t>1 11 05025 05 0000 120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</si>
  <si>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</si>
  <si>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1 17 05050 05 0000 180</t>
  </si>
  <si>
    <t>Прочие неналоговые доходы</t>
  </si>
  <si>
    <t>1 17 00000 00 0000 180</t>
  </si>
  <si>
    <t>Прочие неналоговые доходы бюджетов муниципальных районов</t>
  </si>
  <si>
    <t>2 02 02009 05 9000 151</t>
  </si>
  <si>
    <t>Субсидии на реализацию мероприятий, предусмотренных муниципальными программами развития субъектов малого и среднего предпринимательства</t>
  </si>
  <si>
    <t>2 02 02051 05 0000 151</t>
  </si>
  <si>
    <t>Субсидии на реализацию мероприятий, предусмотренных подпрограммой "Обеспечение жильем молодых семей"</t>
  </si>
  <si>
    <t>2 02 02999 05 3801 151</t>
  </si>
  <si>
    <t>Субсидии на государственную поддержку действующих и вновь создаваемых спортивных клубов по месту жительства граждан</t>
  </si>
  <si>
    <t>2 02 02999 05 3804 151</t>
  </si>
  <si>
    <t>Субсидии на приобретение автотранспорта для нужд муниципальных учреждений физкультурно- спортивной направленности</t>
  </si>
  <si>
    <t>2 02 02150 05 0000 151</t>
  </si>
  <si>
    <t>Субсидии на реализацию мероприятий по проведению обязательных энергетических обследований муниципальных учреждений Красноярского края по контрактам (договорам), заключенным в 2012 году</t>
  </si>
  <si>
    <t>707</t>
  </si>
  <si>
    <t>1 16 25030 01 0000 140</t>
  </si>
  <si>
    <t>2 07 00000 00 0000 000</t>
  </si>
  <si>
    <t>Денежные взыскания (штрафы) за нарушение законодательства Российской Федерации  об охране и использовании животного мира</t>
  </si>
  <si>
    <t>2 02 02009 05 8000 151</t>
  </si>
  <si>
    <t>Субсидии на реализацию мероприятий, предусмотренных муниципальными программами развития субъектов малого и среднего предпринимательства за счет средств федерального бюджета</t>
  </si>
  <si>
    <t>2 02 02999 05 6101 151</t>
  </si>
  <si>
    <t>Субсидии на 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t>
  </si>
  <si>
    <t>2 02 04053 05 0000 151</t>
  </si>
  <si>
    <t>2 02 04053 00 0000 151</t>
  </si>
  <si>
    <t>Межбюджетные трансферты, передаваемые бюджетам на государственную поддержку лучших работников муниципальных учреждений культуры, находящихся на территориях сельских поселений</t>
  </si>
  <si>
    <t>Межбюджетные трансферты, передаваемые бюджетам муниципальных районов на государственную поддержку лучших работников муниципальных учреждений культуры, находящихся на территориях сельских поселений</t>
  </si>
  <si>
    <t>2 02 03119 05 8000 151</t>
  </si>
  <si>
    <t>2 02 03119 05 9000 151</t>
  </si>
  <si>
    <t>Субвенции бюджетам муниципальных районов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</si>
  <si>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муниципальных районов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 за счет средств краевого бюджета</t>
  </si>
  <si>
    <t>2 07 05030 05 0000 180</t>
  </si>
  <si>
    <t xml:space="preserve"> Приложение 2 к Решению</t>
  </si>
  <si>
    <t>Пировского  районного Совета депутатов "О районном бюджете на 2013 год и плановый период 2014 и 2015 годов"  от 27.12.2013 № 48-306р</t>
  </si>
  <si>
    <t xml:space="preserve">                                                                                          </t>
  </si>
</sst>
</file>

<file path=xl/styles.xml><?xml version="1.0" encoding="utf-8"?>
<styleSheet xmlns="http://schemas.openxmlformats.org/spreadsheetml/2006/main">
  <numFmts count="2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00"/>
    <numFmt numFmtId="178" formatCode="_(* #,##0.000_);_(* \(#,##0.000\);_(* &quot;-&quot;??_);_(@_)"/>
  </numFmts>
  <fonts count="44">
    <font>
      <sz val="10"/>
      <name val="Arial"/>
      <family val="0"/>
    </font>
    <font>
      <b/>
      <sz val="12"/>
      <name val="Times New Roman"/>
      <family val="1"/>
    </font>
    <font>
      <u val="single"/>
      <sz val="10"/>
      <color indexed="12"/>
      <name val="Arial"/>
      <family val="2"/>
    </font>
    <font>
      <u val="single"/>
      <sz val="10"/>
      <color indexed="36"/>
      <name val="Arial"/>
      <family val="2"/>
    </font>
    <font>
      <sz val="12"/>
      <name val="Times New Roman"/>
      <family val="1"/>
    </font>
    <font>
      <sz val="12"/>
      <name val="Arial"/>
      <family val="2"/>
    </font>
    <font>
      <b/>
      <i/>
      <sz val="12"/>
      <name val="Times New Roman"/>
      <family val="1"/>
    </font>
    <font>
      <i/>
      <sz val="12"/>
      <name val="Times New Roman"/>
      <family val="1"/>
    </font>
    <font>
      <sz val="11"/>
      <name val="Times New Roman"/>
      <family val="1"/>
    </font>
    <fon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9"/>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style="thin"/>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9" fillId="25" borderId="1" applyNumberFormat="0" applyAlignment="0" applyProtection="0"/>
    <xf numFmtId="0" fontId="30" fillId="26" borderId="2" applyNumberFormat="0" applyAlignment="0" applyProtection="0"/>
    <xf numFmtId="0" fontId="31" fillId="26" borderId="1"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7" borderId="7" applyNumberFormat="0" applyAlignment="0" applyProtection="0"/>
    <xf numFmtId="0" fontId="37" fillId="0" borderId="0" applyNumberFormat="0" applyFill="0" applyBorder="0" applyAlignment="0" applyProtection="0"/>
    <xf numFmtId="0" fontId="38" fillId="28" borderId="0" applyNumberFormat="0" applyBorder="0" applyAlignment="0" applyProtection="0"/>
    <xf numFmtId="0" fontId="3" fillId="0" borderId="0" applyNumberFormat="0" applyFill="0" applyBorder="0" applyAlignment="0" applyProtection="0"/>
    <xf numFmtId="0" fontId="39" fillId="29" borderId="0" applyNumberFormat="0" applyBorder="0" applyAlignment="0" applyProtection="0"/>
    <xf numFmtId="0" fontId="40"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3" fillId="31" borderId="0" applyNumberFormat="0" applyBorder="0" applyAlignment="0" applyProtection="0"/>
  </cellStyleXfs>
  <cellXfs count="89">
    <xf numFmtId="0" fontId="0" fillId="0" borderId="0" xfId="0" applyAlignment="1">
      <alignment/>
    </xf>
    <xf numFmtId="0" fontId="4" fillId="0" borderId="0" xfId="0" applyFont="1" applyAlignment="1">
      <alignment/>
    </xf>
    <xf numFmtId="0" fontId="4" fillId="0" borderId="0" xfId="0" applyFont="1" applyAlignment="1">
      <alignment/>
    </xf>
    <xf numFmtId="2" fontId="4" fillId="0" borderId="0" xfId="0" applyNumberFormat="1" applyFont="1" applyAlignment="1">
      <alignment/>
    </xf>
    <xf numFmtId="0" fontId="4" fillId="0" borderId="0" xfId="0" applyFont="1" applyFill="1" applyAlignment="1">
      <alignment/>
    </xf>
    <xf numFmtId="0" fontId="4" fillId="32" borderId="0" xfId="0" applyFont="1" applyFill="1" applyAlignment="1">
      <alignment/>
    </xf>
    <xf numFmtId="0" fontId="4" fillId="0" borderId="0" xfId="0" applyFont="1" applyBorder="1" applyAlignment="1">
      <alignment/>
    </xf>
    <xf numFmtId="0" fontId="4" fillId="0" borderId="10" xfId="0" applyFont="1" applyBorder="1" applyAlignment="1">
      <alignment/>
    </xf>
    <xf numFmtId="0" fontId="4" fillId="0" borderId="0" xfId="0" applyFont="1" applyFill="1" applyAlignment="1">
      <alignment/>
    </xf>
    <xf numFmtId="0" fontId="4" fillId="0" borderId="0" xfId="0" applyFont="1" applyAlignment="1">
      <alignment vertical="top"/>
    </xf>
    <xf numFmtId="2" fontId="4" fillId="0" borderId="11" xfId="0" applyNumberFormat="1" applyFont="1" applyFill="1" applyBorder="1" applyAlignment="1" applyProtection="1">
      <alignment wrapText="1"/>
      <protection locked="0"/>
    </xf>
    <xf numFmtId="2" fontId="4" fillId="0" borderId="12" xfId="0" applyNumberFormat="1" applyFont="1" applyFill="1" applyBorder="1" applyAlignment="1" applyProtection="1">
      <alignment horizontal="right" wrapText="1"/>
      <protection locked="0"/>
    </xf>
    <xf numFmtId="0" fontId="4" fillId="0" borderId="12" xfId="0" applyFont="1" applyFill="1" applyBorder="1" applyAlignment="1" applyProtection="1">
      <alignment horizontal="left" wrapText="1"/>
      <protection locked="0"/>
    </xf>
    <xf numFmtId="0" fontId="4" fillId="0" borderId="12" xfId="0" applyFont="1" applyFill="1" applyBorder="1" applyAlignment="1" applyProtection="1">
      <alignment wrapText="1"/>
      <protection locked="0"/>
    </xf>
    <xf numFmtId="0" fontId="4" fillId="0" borderId="0" xfId="0" applyFont="1" applyFill="1" applyAlignment="1" applyProtection="1">
      <alignment/>
      <protection locked="0"/>
    </xf>
    <xf numFmtId="0" fontId="4" fillId="0" borderId="0" xfId="0" applyFont="1" applyFill="1" applyAlignment="1" applyProtection="1">
      <alignment horizontal="center"/>
      <protection locked="0"/>
    </xf>
    <xf numFmtId="0" fontId="4" fillId="0" borderId="0" xfId="0" applyFont="1" applyFill="1" applyAlignment="1" applyProtection="1">
      <alignment/>
      <protection locked="0"/>
    </xf>
    <xf numFmtId="0" fontId="4" fillId="0" borderId="13" xfId="0" applyFont="1" applyFill="1" applyBorder="1" applyAlignment="1" applyProtection="1">
      <alignment horizontal="center" vertical="top" wrapText="1"/>
      <protection locked="0"/>
    </xf>
    <xf numFmtId="0" fontId="4" fillId="0" borderId="14" xfId="0" applyFont="1" applyFill="1" applyBorder="1" applyAlignment="1" applyProtection="1">
      <alignment horizontal="center" wrapText="1"/>
      <protection locked="0"/>
    </xf>
    <xf numFmtId="0" fontId="6" fillId="0" borderId="12" xfId="0" applyFont="1" applyFill="1" applyBorder="1" applyAlignment="1" applyProtection="1">
      <alignment horizontal="left" wrapText="1"/>
      <protection locked="0"/>
    </xf>
    <xf numFmtId="0" fontId="6" fillId="0" borderId="12" xfId="0" applyFont="1" applyFill="1" applyBorder="1" applyAlignment="1" applyProtection="1">
      <alignment wrapText="1"/>
      <protection locked="0"/>
    </xf>
    <xf numFmtId="0" fontId="7" fillId="0" borderId="12" xfId="0" applyFont="1" applyFill="1" applyBorder="1" applyAlignment="1" applyProtection="1">
      <alignment horizontal="left" wrapText="1"/>
      <protection locked="0"/>
    </xf>
    <xf numFmtId="0" fontId="7" fillId="0" borderId="12" xfId="0" applyFont="1" applyFill="1" applyBorder="1" applyAlignment="1" applyProtection="1">
      <alignment wrapText="1"/>
      <protection locked="0"/>
    </xf>
    <xf numFmtId="2" fontId="4" fillId="0" borderId="12" xfId="0" applyNumberFormat="1" applyFont="1" applyFill="1" applyBorder="1" applyAlignment="1" applyProtection="1">
      <alignment vertical="top" wrapText="1"/>
      <protection locked="0"/>
    </xf>
    <xf numFmtId="2" fontId="4" fillId="0" borderId="12" xfId="0" applyNumberFormat="1" applyFont="1" applyFill="1" applyBorder="1" applyAlignment="1" applyProtection="1">
      <alignment wrapText="1"/>
      <protection/>
    </xf>
    <xf numFmtId="0" fontId="4" fillId="0" borderId="12" xfId="0" applyFont="1" applyFill="1" applyBorder="1" applyAlignment="1" applyProtection="1">
      <alignment horizontal="center" wrapText="1"/>
      <protection locked="0"/>
    </xf>
    <xf numFmtId="0" fontId="4" fillId="0" borderId="11" xfId="0" applyFont="1" applyFill="1" applyBorder="1" applyAlignment="1" applyProtection="1">
      <alignment horizontal="center" wrapText="1"/>
      <protection locked="0"/>
    </xf>
    <xf numFmtId="0" fontId="4" fillId="0" borderId="11" xfId="0" applyFont="1" applyFill="1" applyBorder="1" applyAlignment="1" applyProtection="1">
      <alignment horizontal="left" wrapText="1"/>
      <protection locked="0"/>
    </xf>
    <xf numFmtId="0" fontId="4" fillId="0" borderId="11" xfId="0" applyFont="1" applyFill="1" applyBorder="1" applyAlignment="1" applyProtection="1">
      <alignment wrapText="1"/>
      <protection locked="0"/>
    </xf>
    <xf numFmtId="2" fontId="4" fillId="0" borderId="12" xfId="0" applyNumberFormat="1" applyFont="1" applyFill="1" applyBorder="1" applyAlignment="1" applyProtection="1">
      <alignment wrapText="1"/>
      <protection locked="0"/>
    </xf>
    <xf numFmtId="0" fontId="4" fillId="0" borderId="12" xfId="0" applyFont="1" applyFill="1" applyBorder="1" applyAlignment="1" applyProtection="1">
      <alignment vertical="top" wrapText="1"/>
      <protection locked="0"/>
    </xf>
    <xf numFmtId="2" fontId="7" fillId="0" borderId="12" xfId="0" applyNumberFormat="1" applyFont="1" applyFill="1" applyBorder="1" applyAlignment="1" applyProtection="1">
      <alignment wrapText="1"/>
      <protection/>
    </xf>
    <xf numFmtId="0" fontId="4" fillId="0" borderId="12" xfId="0" applyFont="1" applyFill="1" applyBorder="1" applyAlignment="1" applyProtection="1">
      <alignment horizontal="justify" wrapText="1"/>
      <protection locked="0"/>
    </xf>
    <xf numFmtId="2" fontId="7" fillId="0" borderId="12" xfId="0" applyNumberFormat="1" applyFont="1" applyFill="1" applyBorder="1" applyAlignment="1" applyProtection="1">
      <alignment/>
      <protection/>
    </xf>
    <xf numFmtId="2" fontId="7" fillId="0" borderId="12" xfId="0" applyNumberFormat="1" applyFont="1" applyFill="1" applyBorder="1" applyAlignment="1" applyProtection="1">
      <alignment horizontal="right" wrapText="1"/>
      <protection/>
    </xf>
    <xf numFmtId="49" fontId="4" fillId="0" borderId="12" xfId="0" applyNumberFormat="1" applyFont="1" applyFill="1" applyBorder="1" applyAlignment="1" applyProtection="1">
      <alignment horizontal="center" wrapText="1"/>
      <protection locked="0"/>
    </xf>
    <xf numFmtId="2" fontId="6" fillId="0" borderId="12" xfId="0" applyNumberFormat="1" applyFont="1" applyFill="1" applyBorder="1" applyAlignment="1" applyProtection="1">
      <alignment wrapText="1"/>
      <protection/>
    </xf>
    <xf numFmtId="0" fontId="7" fillId="0" borderId="12" xfId="0" applyFont="1" applyFill="1" applyBorder="1" applyAlignment="1" applyProtection="1">
      <alignment horizontal="center" wrapText="1"/>
      <protection locked="0"/>
    </xf>
    <xf numFmtId="49" fontId="7" fillId="0" borderId="12" xfId="0" applyNumberFormat="1" applyFont="1" applyFill="1" applyBorder="1" applyAlignment="1" applyProtection="1">
      <alignment horizontal="center" wrapText="1"/>
      <protection locked="0"/>
    </xf>
    <xf numFmtId="0" fontId="4" fillId="0" borderId="0" xfId="0" applyFont="1" applyFill="1" applyAlignment="1" applyProtection="1">
      <alignment wrapText="1"/>
      <protection locked="0"/>
    </xf>
    <xf numFmtId="49" fontId="4" fillId="0" borderId="12" xfId="43" applyNumberFormat="1" applyFont="1" applyFill="1" applyBorder="1" applyAlignment="1" applyProtection="1">
      <alignment horizontal="center" wrapText="1"/>
      <protection locked="0"/>
    </xf>
    <xf numFmtId="49" fontId="4" fillId="0" borderId="12" xfId="60" applyNumberFormat="1" applyFont="1" applyFill="1" applyBorder="1" applyAlignment="1" applyProtection="1">
      <alignment horizontal="center" wrapText="1"/>
      <protection locked="0"/>
    </xf>
    <xf numFmtId="49" fontId="4" fillId="0" borderId="12" xfId="60" applyNumberFormat="1" applyFont="1" applyFill="1" applyBorder="1" applyAlignment="1">
      <alignment horizontal="center" wrapText="1"/>
    </xf>
    <xf numFmtId="0" fontId="4" fillId="0" borderId="12" xfId="0" applyFont="1" applyFill="1" applyBorder="1" applyAlignment="1">
      <alignment horizontal="left" wrapText="1"/>
    </xf>
    <xf numFmtId="0" fontId="4" fillId="0" borderId="12" xfId="0" applyFont="1" applyFill="1" applyBorder="1" applyAlignment="1">
      <alignment wrapText="1"/>
    </xf>
    <xf numFmtId="49" fontId="4" fillId="0" borderId="12" xfId="0" applyNumberFormat="1" applyFont="1" applyFill="1" applyBorder="1" applyAlignment="1">
      <alignment horizontal="center" wrapText="1"/>
    </xf>
    <xf numFmtId="2" fontId="4" fillId="0" borderId="12" xfId="0" applyNumberFormat="1" applyFont="1" applyFill="1" applyBorder="1" applyAlignment="1" applyProtection="1">
      <alignment horizontal="right" wrapText="1"/>
      <protection/>
    </xf>
    <xf numFmtId="0" fontId="4" fillId="0" borderId="12" xfId="0" applyFont="1" applyFill="1" applyBorder="1" applyAlignment="1">
      <alignment vertical="top" wrapText="1"/>
    </xf>
    <xf numFmtId="0" fontId="6" fillId="0" borderId="12" xfId="0" applyFont="1" applyFill="1" applyBorder="1" applyAlignment="1" applyProtection="1">
      <alignment horizontal="left" wrapText="1"/>
      <protection locked="0"/>
    </xf>
    <xf numFmtId="0" fontId="6" fillId="0" borderId="12" xfId="0" applyFont="1" applyFill="1" applyBorder="1" applyAlignment="1" applyProtection="1">
      <alignment wrapText="1"/>
      <protection locked="0"/>
    </xf>
    <xf numFmtId="2" fontId="6" fillId="0" borderId="12" xfId="0" applyNumberFormat="1" applyFont="1" applyFill="1" applyBorder="1" applyAlignment="1" applyProtection="1">
      <alignment horizontal="right" wrapText="1"/>
      <protection/>
    </xf>
    <xf numFmtId="2" fontId="6" fillId="0" borderId="12" xfId="0" applyNumberFormat="1" applyFont="1" applyFill="1" applyBorder="1" applyAlignment="1" applyProtection="1">
      <alignment horizontal="right" wrapText="1"/>
      <protection/>
    </xf>
    <xf numFmtId="0" fontId="1" fillId="0" borderId="12" xfId="0" applyFont="1" applyFill="1" applyBorder="1" applyAlignment="1" applyProtection="1">
      <alignment horizontal="left" wrapText="1"/>
      <protection locked="0"/>
    </xf>
    <xf numFmtId="0" fontId="1" fillId="0" borderId="12" xfId="0" applyFont="1" applyFill="1" applyBorder="1" applyAlignment="1" applyProtection="1">
      <alignment wrapText="1"/>
      <protection locked="0"/>
    </xf>
    <xf numFmtId="2" fontId="1" fillId="0" borderId="12" xfId="0" applyNumberFormat="1" applyFont="1" applyFill="1" applyBorder="1" applyAlignment="1" applyProtection="1">
      <alignment horizontal="right" wrapText="1"/>
      <protection/>
    </xf>
    <xf numFmtId="49" fontId="4" fillId="0" borderId="12" xfId="0" applyNumberFormat="1" applyFont="1" applyFill="1" applyBorder="1" applyAlignment="1" applyProtection="1">
      <alignment horizontal="left" wrapText="1"/>
      <protection locked="0"/>
    </xf>
    <xf numFmtId="0" fontId="4" fillId="0" borderId="12" xfId="0" applyNumberFormat="1" applyFont="1" applyFill="1" applyBorder="1" applyAlignment="1" applyProtection="1">
      <alignment vertical="top" wrapText="1"/>
      <protection locked="0"/>
    </xf>
    <xf numFmtId="0" fontId="4" fillId="0" borderId="0" xfId="0" applyFont="1" applyFill="1" applyBorder="1" applyAlignment="1">
      <alignment horizontal="center" vertical="top" wrapText="1"/>
    </xf>
    <xf numFmtId="0" fontId="4" fillId="0" borderId="0" xfId="0" applyFont="1" applyFill="1" applyBorder="1" applyAlignment="1">
      <alignment horizontal="center" wrapText="1"/>
    </xf>
    <xf numFmtId="0" fontId="4" fillId="0" borderId="0" xfId="0" applyFont="1" applyFill="1" applyBorder="1" applyAlignment="1">
      <alignment/>
    </xf>
    <xf numFmtId="0" fontId="4" fillId="0" borderId="11" xfId="0" applyFont="1" applyFill="1" applyBorder="1" applyAlignment="1">
      <alignment horizontal="center" vertical="top" wrapText="1"/>
    </xf>
    <xf numFmtId="0" fontId="4" fillId="0" borderId="0" xfId="0" applyFont="1" applyFill="1" applyBorder="1" applyAlignment="1">
      <alignment/>
    </xf>
    <xf numFmtId="49" fontId="4" fillId="0" borderId="14" xfId="0" applyNumberFormat="1" applyFont="1" applyFill="1" applyBorder="1" applyAlignment="1" applyProtection="1">
      <alignment horizontal="center" wrapText="1"/>
      <protection locked="0"/>
    </xf>
    <xf numFmtId="0" fontId="4" fillId="32" borderId="12" xfId="0" applyFont="1" applyFill="1" applyBorder="1" applyAlignment="1" applyProtection="1">
      <alignment horizontal="left" wrapText="1"/>
      <protection locked="0"/>
    </xf>
    <xf numFmtId="0" fontId="4" fillId="32" borderId="12" xfId="0" applyFont="1" applyFill="1" applyBorder="1" applyAlignment="1" applyProtection="1">
      <alignment wrapText="1"/>
      <protection locked="0"/>
    </xf>
    <xf numFmtId="2" fontId="4" fillId="32" borderId="12" xfId="0" applyNumberFormat="1" applyFont="1" applyFill="1" applyBorder="1" applyAlignment="1" applyProtection="1">
      <alignment horizontal="right" wrapText="1"/>
      <protection/>
    </xf>
    <xf numFmtId="2" fontId="4" fillId="32" borderId="12" xfId="0" applyNumberFormat="1" applyFont="1" applyFill="1" applyBorder="1" applyAlignment="1" applyProtection="1">
      <alignment horizontal="right" wrapText="1"/>
      <protection locked="0"/>
    </xf>
    <xf numFmtId="2" fontId="4" fillId="33" borderId="12" xfId="0" applyNumberFormat="1" applyFont="1" applyFill="1" applyBorder="1" applyAlignment="1" applyProtection="1">
      <alignment wrapText="1"/>
      <protection/>
    </xf>
    <xf numFmtId="2" fontId="7" fillId="33" borderId="12" xfId="0" applyNumberFormat="1" applyFont="1" applyFill="1" applyBorder="1" applyAlignment="1" applyProtection="1">
      <alignment wrapText="1"/>
      <protection/>
    </xf>
    <xf numFmtId="2" fontId="4" fillId="33" borderId="12" xfId="0" applyNumberFormat="1" applyFont="1" applyFill="1" applyBorder="1" applyAlignment="1" applyProtection="1">
      <alignment horizontal="right" wrapText="1"/>
      <protection locked="0"/>
    </xf>
    <xf numFmtId="0" fontId="4" fillId="0" borderId="0" xfId="0" applyFont="1" applyAlignment="1">
      <alignment wrapText="1"/>
    </xf>
    <xf numFmtId="0" fontId="4" fillId="33" borderId="12" xfId="0" applyFont="1" applyFill="1" applyBorder="1" applyAlignment="1" applyProtection="1">
      <alignment horizontal="left" wrapText="1"/>
      <protection locked="0"/>
    </xf>
    <xf numFmtId="0" fontId="4" fillId="33" borderId="12" xfId="0" applyFont="1" applyFill="1" applyBorder="1" applyAlignment="1" applyProtection="1">
      <alignment wrapText="1"/>
      <protection locked="0"/>
    </xf>
    <xf numFmtId="0" fontId="4" fillId="0" borderId="11" xfId="0" applyFont="1" applyBorder="1" applyAlignment="1">
      <alignment wrapText="1"/>
    </xf>
    <xf numFmtId="0" fontId="4" fillId="0" borderId="12" xfId="0" applyFont="1" applyBorder="1" applyAlignment="1">
      <alignment vertical="top" wrapText="1"/>
    </xf>
    <xf numFmtId="0" fontId="4" fillId="0" borderId="12" xfId="0" applyFont="1" applyBorder="1" applyAlignment="1">
      <alignment horizontal="justify" vertical="top" wrapText="1"/>
    </xf>
    <xf numFmtId="2" fontId="4" fillId="0" borderId="12" xfId="0" applyNumberFormat="1" applyFont="1" applyBorder="1" applyAlignment="1">
      <alignment/>
    </xf>
    <xf numFmtId="0" fontId="4" fillId="0" borderId="12" xfId="0" applyFont="1" applyBorder="1" applyAlignment="1">
      <alignment wrapText="1"/>
    </xf>
    <xf numFmtId="0" fontId="4" fillId="0" borderId="13" xfId="0" applyFont="1" applyFill="1" applyBorder="1" applyAlignment="1" applyProtection="1">
      <alignment wrapText="1"/>
      <protection locked="0"/>
    </xf>
    <xf numFmtId="2" fontId="4" fillId="0" borderId="13" xfId="0" applyNumberFormat="1" applyFont="1" applyFill="1" applyBorder="1" applyAlignment="1" applyProtection="1">
      <alignment wrapText="1"/>
      <protection/>
    </xf>
    <xf numFmtId="0" fontId="4" fillId="0" borderId="13" xfId="0" applyFont="1" applyFill="1" applyBorder="1" applyAlignment="1" applyProtection="1">
      <alignment horizontal="center" vertical="center" wrapText="1"/>
      <protection locked="0"/>
    </xf>
    <xf numFmtId="0" fontId="4" fillId="0" borderId="12" xfId="0" applyFont="1" applyFill="1" applyBorder="1" applyAlignment="1" applyProtection="1">
      <alignment horizontal="center" vertical="center" wrapText="1"/>
      <protection locked="0"/>
    </xf>
    <xf numFmtId="0" fontId="4" fillId="0" borderId="12" xfId="0" applyFont="1" applyBorder="1" applyAlignment="1">
      <alignment horizontal="justify" vertical="top" wrapText="1"/>
    </xf>
    <xf numFmtId="2" fontId="7" fillId="0" borderId="12" xfId="0" applyNumberFormat="1" applyFont="1" applyFill="1" applyBorder="1" applyAlignment="1" applyProtection="1">
      <alignment horizontal="right" wrapText="1"/>
      <protection locked="0"/>
    </xf>
    <xf numFmtId="2" fontId="7" fillId="0" borderId="12" xfId="0" applyNumberFormat="1" applyFont="1" applyFill="1" applyBorder="1" applyAlignment="1" applyProtection="1">
      <alignment wrapText="1"/>
      <protection locked="0"/>
    </xf>
    <xf numFmtId="0" fontId="1" fillId="0" borderId="10" xfId="0" applyFont="1" applyFill="1" applyBorder="1" applyAlignment="1" applyProtection="1">
      <alignment horizontal="center"/>
      <protection locked="0"/>
    </xf>
    <xf numFmtId="0" fontId="5" fillId="0" borderId="10" xfId="0" applyFont="1" applyFill="1" applyBorder="1" applyAlignment="1" applyProtection="1">
      <alignment/>
      <protection locked="0"/>
    </xf>
    <xf numFmtId="0" fontId="8" fillId="0" borderId="0" xfId="0" applyFont="1" applyFill="1" applyAlignment="1" applyProtection="1">
      <alignment horizontal="left" vertical="top" wrapText="1"/>
      <protection locked="0"/>
    </xf>
    <xf numFmtId="0" fontId="9" fillId="0" borderId="0" xfId="0" applyFont="1" applyFill="1" applyAlignment="1" applyProtection="1">
      <alignment horizontal="center"/>
      <protection locked="0"/>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758"/>
  <sheetViews>
    <sheetView tabSelected="1" zoomScaleSheetLayoutView="75" zoomScalePageLayoutView="0" workbookViewId="0" topLeftCell="A1">
      <selection activeCell="B5" sqref="B5"/>
    </sheetView>
  </sheetViews>
  <sheetFormatPr defaultColWidth="9.140625" defaultRowHeight="12.75"/>
  <cols>
    <col min="1" max="1" width="4.7109375" style="1" customWidth="1"/>
    <col min="2" max="2" width="5.140625" style="1" customWidth="1"/>
    <col min="3" max="3" width="24.7109375" style="1" customWidth="1"/>
    <col min="4" max="4" width="65.140625" style="1" customWidth="1"/>
    <col min="5" max="5" width="23.421875" style="1" customWidth="1"/>
    <col min="6" max="6" width="0.13671875" style="1" customWidth="1"/>
    <col min="7" max="7" width="14.7109375" style="1" hidden="1" customWidth="1"/>
    <col min="8" max="13" width="9.140625" style="1" hidden="1" customWidth="1"/>
    <col min="14" max="14" width="0.2890625" style="1" hidden="1" customWidth="1"/>
    <col min="15" max="18" width="9.140625" style="1" hidden="1" customWidth="1"/>
    <col min="19" max="19" width="9.28125" style="1" hidden="1" customWidth="1"/>
    <col min="20" max="20" width="9.7109375" style="1" hidden="1" customWidth="1"/>
    <col min="21" max="24" width="9.7109375" style="1" customWidth="1"/>
    <col min="25" max="16384" width="9.140625" style="1" customWidth="1"/>
  </cols>
  <sheetData>
    <row r="1" spans="1:7" ht="24" customHeight="1">
      <c r="A1" s="14"/>
      <c r="B1" s="14"/>
      <c r="C1" s="16" t="s">
        <v>109</v>
      </c>
      <c r="D1" s="16" t="s">
        <v>451</v>
      </c>
      <c r="E1" s="16"/>
      <c r="F1" s="16"/>
      <c r="G1" s="16"/>
    </row>
    <row r="2" spans="1:7" ht="36" customHeight="1">
      <c r="A2" s="14"/>
      <c r="B2" s="14"/>
      <c r="C2" s="15"/>
      <c r="D2" s="87" t="s">
        <v>452</v>
      </c>
      <c r="E2" s="87"/>
      <c r="F2" s="87"/>
      <c r="G2" s="87"/>
    </row>
    <row r="3" spans="1:7" ht="15.75">
      <c r="A3" s="14"/>
      <c r="B3" s="14"/>
      <c r="C3" s="16"/>
      <c r="D3" s="88" t="s">
        <v>453</v>
      </c>
      <c r="E3" s="88"/>
      <c r="F3" s="88"/>
      <c r="G3" s="88"/>
    </row>
    <row r="4" spans="1:7" ht="23.25" customHeight="1">
      <c r="A4" s="85" t="s">
        <v>46</v>
      </c>
      <c r="B4" s="85"/>
      <c r="C4" s="86"/>
      <c r="D4" s="86"/>
      <c r="E4" s="86"/>
      <c r="F4" s="86"/>
      <c r="G4" s="86"/>
    </row>
    <row r="5" spans="1:24" ht="49.5" customHeight="1">
      <c r="A5" s="81" t="s">
        <v>122</v>
      </c>
      <c r="B5" s="81" t="s">
        <v>181</v>
      </c>
      <c r="C5" s="80" t="s">
        <v>121</v>
      </c>
      <c r="D5" s="80" t="s">
        <v>120</v>
      </c>
      <c r="E5" s="17" t="s">
        <v>264</v>
      </c>
      <c r="F5" s="17"/>
      <c r="G5" s="17"/>
      <c r="V5" s="2"/>
      <c r="X5" s="2"/>
    </row>
    <row r="6" spans="1:7" ht="23.25" customHeight="1">
      <c r="A6" s="18">
        <v>1</v>
      </c>
      <c r="B6" s="62" t="s">
        <v>251</v>
      </c>
      <c r="C6" s="19" t="s">
        <v>123</v>
      </c>
      <c r="D6" s="20" t="s">
        <v>124</v>
      </c>
      <c r="E6" s="36">
        <f>E7+E15+E22+E25+E29+E34+E38+E41+E46+E53</f>
        <v>55513.36000000001</v>
      </c>
      <c r="F6" s="36"/>
      <c r="G6" s="36"/>
    </row>
    <row r="7" spans="1:7" ht="24" customHeight="1">
      <c r="A7" s="18">
        <v>2</v>
      </c>
      <c r="B7" s="18">
        <v>182</v>
      </c>
      <c r="C7" s="21" t="s">
        <v>125</v>
      </c>
      <c r="D7" s="22" t="s">
        <v>126</v>
      </c>
      <c r="E7" s="31">
        <f>E8+E10</f>
        <v>47885.030000000006</v>
      </c>
      <c r="F7" s="31"/>
      <c r="G7" s="31"/>
    </row>
    <row r="8" spans="1:22" ht="22.5" customHeight="1">
      <c r="A8" s="18">
        <v>3</v>
      </c>
      <c r="B8" s="18">
        <v>182</v>
      </c>
      <c r="C8" s="21" t="s">
        <v>160</v>
      </c>
      <c r="D8" s="13" t="s">
        <v>161</v>
      </c>
      <c r="E8" s="24">
        <f>E9</f>
        <v>8.4</v>
      </c>
      <c r="F8" s="24"/>
      <c r="G8" s="24"/>
      <c r="V8" s="2"/>
    </row>
    <row r="9" spans="1:23" ht="29.25" customHeight="1">
      <c r="A9" s="18">
        <v>4</v>
      </c>
      <c r="B9" s="18">
        <v>182</v>
      </c>
      <c r="C9" s="12" t="s">
        <v>162</v>
      </c>
      <c r="D9" s="32" t="s">
        <v>163</v>
      </c>
      <c r="E9" s="29">
        <v>8.4</v>
      </c>
      <c r="F9" s="29"/>
      <c r="G9" s="29"/>
      <c r="U9" s="9"/>
      <c r="W9" s="9"/>
    </row>
    <row r="10" spans="1:21" ht="20.25" customHeight="1">
      <c r="A10" s="18">
        <v>5</v>
      </c>
      <c r="B10" s="18">
        <v>182</v>
      </c>
      <c r="C10" s="12" t="s">
        <v>127</v>
      </c>
      <c r="D10" s="13" t="s">
        <v>128</v>
      </c>
      <c r="E10" s="24">
        <f>E11+E12+E13+E14</f>
        <v>47876.630000000005</v>
      </c>
      <c r="F10" s="24"/>
      <c r="G10" s="24"/>
      <c r="U10" s="2"/>
    </row>
    <row r="11" spans="1:7" ht="62.25" customHeight="1">
      <c r="A11" s="18">
        <v>6</v>
      </c>
      <c r="B11" s="18">
        <v>182</v>
      </c>
      <c r="C11" s="12" t="s">
        <v>115</v>
      </c>
      <c r="D11" s="13" t="s">
        <v>116</v>
      </c>
      <c r="E11" s="24">
        <v>47221.33</v>
      </c>
      <c r="F11" s="24"/>
      <c r="G11" s="24"/>
    </row>
    <row r="12" spans="1:7" ht="108.75" customHeight="1">
      <c r="A12" s="25">
        <v>7</v>
      </c>
      <c r="B12" s="26">
        <v>182</v>
      </c>
      <c r="C12" s="27" t="s">
        <v>68</v>
      </c>
      <c r="D12" s="28" t="s">
        <v>99</v>
      </c>
      <c r="E12" s="10">
        <v>4.6</v>
      </c>
      <c r="F12" s="10"/>
      <c r="G12" s="10"/>
    </row>
    <row r="13" spans="1:19" ht="28.5" customHeight="1">
      <c r="A13" s="25">
        <v>8</v>
      </c>
      <c r="B13" s="25">
        <v>182</v>
      </c>
      <c r="C13" s="12" t="s">
        <v>214</v>
      </c>
      <c r="D13" s="13" t="s">
        <v>100</v>
      </c>
      <c r="E13" s="29">
        <v>195.3</v>
      </c>
      <c r="F13" s="29"/>
      <c r="G13" s="29"/>
      <c r="S13" s="1" t="s">
        <v>167</v>
      </c>
    </row>
    <row r="14" spans="1:7" ht="77.25" customHeight="1">
      <c r="A14" s="25">
        <v>9</v>
      </c>
      <c r="B14" s="25">
        <v>182</v>
      </c>
      <c r="C14" s="12" t="s">
        <v>101</v>
      </c>
      <c r="D14" s="30" t="s">
        <v>102</v>
      </c>
      <c r="E14" s="29">
        <v>455.4</v>
      </c>
      <c r="F14" s="29"/>
      <c r="G14" s="29"/>
    </row>
    <row r="15" spans="1:7" ht="21" customHeight="1">
      <c r="A15" s="25">
        <v>10</v>
      </c>
      <c r="B15" s="25">
        <v>182</v>
      </c>
      <c r="C15" s="21" t="s">
        <v>129</v>
      </c>
      <c r="D15" s="22" t="s">
        <v>130</v>
      </c>
      <c r="E15" s="31">
        <f>E16+E19</f>
        <v>2865.2</v>
      </c>
      <c r="F15" s="31"/>
      <c r="G15" s="31"/>
    </row>
    <row r="16" spans="1:7" ht="31.5">
      <c r="A16" s="25">
        <v>11</v>
      </c>
      <c r="B16" s="25">
        <v>182</v>
      </c>
      <c r="C16" s="12" t="s">
        <v>131</v>
      </c>
      <c r="D16" s="13" t="s">
        <v>132</v>
      </c>
      <c r="E16" s="29">
        <f>E17+E18</f>
        <v>2710.7</v>
      </c>
      <c r="F16" s="29"/>
      <c r="G16" s="29"/>
    </row>
    <row r="17" spans="1:7" ht="31.5">
      <c r="A17" s="25">
        <v>12</v>
      </c>
      <c r="B17" s="25">
        <v>182</v>
      </c>
      <c r="C17" s="12" t="s">
        <v>40</v>
      </c>
      <c r="D17" s="13" t="s">
        <v>132</v>
      </c>
      <c r="E17" s="29">
        <v>2718</v>
      </c>
      <c r="F17" s="29"/>
      <c r="G17" s="29"/>
    </row>
    <row r="18" spans="1:7" ht="45" customHeight="1">
      <c r="A18" s="25">
        <v>13</v>
      </c>
      <c r="B18" s="25">
        <v>182</v>
      </c>
      <c r="C18" s="12" t="s">
        <v>41</v>
      </c>
      <c r="D18" s="13" t="s">
        <v>148</v>
      </c>
      <c r="E18" s="29">
        <v>-7.3</v>
      </c>
      <c r="F18" s="29"/>
      <c r="G18" s="29"/>
    </row>
    <row r="19" spans="1:7" ht="20.25" customHeight="1">
      <c r="A19" s="25">
        <v>14</v>
      </c>
      <c r="B19" s="25">
        <v>182</v>
      </c>
      <c r="C19" s="12" t="s">
        <v>133</v>
      </c>
      <c r="D19" s="13" t="s">
        <v>134</v>
      </c>
      <c r="E19" s="29">
        <f>E20+E21</f>
        <v>154.5</v>
      </c>
      <c r="F19" s="29"/>
      <c r="G19" s="29"/>
    </row>
    <row r="20" spans="1:7" ht="20.25" customHeight="1">
      <c r="A20" s="25">
        <v>15</v>
      </c>
      <c r="B20" s="25">
        <v>182</v>
      </c>
      <c r="C20" s="12" t="s">
        <v>42</v>
      </c>
      <c r="D20" s="13" t="s">
        <v>134</v>
      </c>
      <c r="E20" s="29">
        <v>155</v>
      </c>
      <c r="F20" s="29"/>
      <c r="G20" s="29"/>
    </row>
    <row r="21" spans="1:7" ht="29.25" customHeight="1">
      <c r="A21" s="25">
        <v>16</v>
      </c>
      <c r="B21" s="25">
        <v>182</v>
      </c>
      <c r="C21" s="12" t="s">
        <v>43</v>
      </c>
      <c r="D21" s="13" t="s">
        <v>44</v>
      </c>
      <c r="E21" s="29">
        <v>-0.5</v>
      </c>
      <c r="F21" s="29"/>
      <c r="G21" s="29"/>
    </row>
    <row r="22" spans="1:7" ht="18.75" customHeight="1">
      <c r="A22" s="25">
        <v>17</v>
      </c>
      <c r="B22" s="25">
        <v>182</v>
      </c>
      <c r="C22" s="21" t="s">
        <v>135</v>
      </c>
      <c r="D22" s="22" t="s">
        <v>136</v>
      </c>
      <c r="E22" s="31">
        <f>E23</f>
        <v>508.5</v>
      </c>
      <c r="F22" s="31"/>
      <c r="G22" s="31"/>
    </row>
    <row r="23" spans="1:7" ht="31.5" customHeight="1">
      <c r="A23" s="25">
        <v>18</v>
      </c>
      <c r="B23" s="25">
        <v>182</v>
      </c>
      <c r="C23" s="12" t="s">
        <v>137</v>
      </c>
      <c r="D23" s="13" t="s">
        <v>138</v>
      </c>
      <c r="E23" s="24">
        <f>E24</f>
        <v>508.5</v>
      </c>
      <c r="F23" s="24"/>
      <c r="G23" s="24"/>
    </row>
    <row r="24" spans="1:7" ht="61.5" customHeight="1">
      <c r="A24" s="25">
        <v>19</v>
      </c>
      <c r="B24" s="25">
        <v>182</v>
      </c>
      <c r="C24" s="12" t="s">
        <v>139</v>
      </c>
      <c r="D24" s="13" t="s">
        <v>140</v>
      </c>
      <c r="E24" s="29">
        <v>508.5</v>
      </c>
      <c r="F24" s="29"/>
      <c r="G24" s="29"/>
    </row>
    <row r="25" spans="1:7" ht="31.5" customHeight="1">
      <c r="A25" s="25">
        <v>20</v>
      </c>
      <c r="B25" s="25">
        <v>182</v>
      </c>
      <c r="C25" s="21" t="s">
        <v>24</v>
      </c>
      <c r="D25" s="22" t="s">
        <v>29</v>
      </c>
      <c r="E25" s="84">
        <f>E26</f>
        <v>6</v>
      </c>
      <c r="F25" s="29"/>
      <c r="G25" s="29"/>
    </row>
    <row r="26" spans="1:7" ht="32.25" customHeight="1">
      <c r="A26" s="25">
        <v>21</v>
      </c>
      <c r="B26" s="25">
        <v>182</v>
      </c>
      <c r="C26" s="12" t="s">
        <v>23</v>
      </c>
      <c r="D26" s="13" t="s">
        <v>25</v>
      </c>
      <c r="E26" s="29">
        <f>E27+E28</f>
        <v>6</v>
      </c>
      <c r="F26" s="29"/>
      <c r="G26" s="29"/>
    </row>
    <row r="27" spans="1:7" ht="60.75" customHeight="1">
      <c r="A27" s="25">
        <v>22</v>
      </c>
      <c r="B27" s="25">
        <v>182</v>
      </c>
      <c r="C27" s="12" t="s">
        <v>19</v>
      </c>
      <c r="D27" s="13" t="s">
        <v>26</v>
      </c>
      <c r="E27" s="29">
        <v>2.2</v>
      </c>
      <c r="F27" s="29"/>
      <c r="G27" s="29"/>
    </row>
    <row r="28" spans="1:7" ht="28.5" customHeight="1">
      <c r="A28" s="25">
        <v>23</v>
      </c>
      <c r="B28" s="25">
        <v>182</v>
      </c>
      <c r="C28" s="12" t="s">
        <v>27</v>
      </c>
      <c r="D28" s="13" t="s">
        <v>28</v>
      </c>
      <c r="E28" s="29">
        <v>3.8</v>
      </c>
      <c r="F28" s="29"/>
      <c r="G28" s="29"/>
    </row>
    <row r="29" spans="1:7" ht="27.75" customHeight="1">
      <c r="A29" s="25">
        <v>24</v>
      </c>
      <c r="B29" s="25">
        <v>670</v>
      </c>
      <c r="C29" s="21" t="s">
        <v>142</v>
      </c>
      <c r="D29" s="22" t="s">
        <v>143</v>
      </c>
      <c r="E29" s="31">
        <f>E31+E33+E30+E32</f>
        <v>1276.9299999999998</v>
      </c>
      <c r="F29" s="31"/>
      <c r="G29" s="31"/>
    </row>
    <row r="30" spans="1:7" ht="45.75" customHeight="1">
      <c r="A30" s="25">
        <v>25</v>
      </c>
      <c r="B30" s="25">
        <v>910</v>
      </c>
      <c r="C30" s="12" t="s">
        <v>416</v>
      </c>
      <c r="D30" s="13" t="s">
        <v>417</v>
      </c>
      <c r="E30" s="24">
        <v>0.59</v>
      </c>
      <c r="F30" s="31"/>
      <c r="G30" s="31"/>
    </row>
    <row r="31" spans="1:7" ht="76.5" customHeight="1">
      <c r="A31" s="25">
        <v>26</v>
      </c>
      <c r="B31" s="25">
        <v>670</v>
      </c>
      <c r="C31" s="12" t="s">
        <v>30</v>
      </c>
      <c r="D31" s="32" t="s">
        <v>149</v>
      </c>
      <c r="E31" s="29">
        <v>222</v>
      </c>
      <c r="F31" s="29"/>
      <c r="G31" s="29"/>
    </row>
    <row r="32" spans="1:7" ht="81.75" customHeight="1">
      <c r="A32" s="25">
        <v>27</v>
      </c>
      <c r="B32" s="25">
        <v>670</v>
      </c>
      <c r="C32" s="12" t="s">
        <v>418</v>
      </c>
      <c r="D32" s="82" t="s">
        <v>419</v>
      </c>
      <c r="E32" s="29">
        <v>0.34</v>
      </c>
      <c r="F32" s="29"/>
      <c r="G32" s="29"/>
    </row>
    <row r="33" spans="1:7" ht="59.25" customHeight="1">
      <c r="A33" s="25">
        <v>28</v>
      </c>
      <c r="B33" s="25">
        <v>670</v>
      </c>
      <c r="C33" s="12" t="s">
        <v>144</v>
      </c>
      <c r="D33" s="13" t="s">
        <v>145</v>
      </c>
      <c r="E33" s="29">
        <v>1054</v>
      </c>
      <c r="F33" s="29"/>
      <c r="G33" s="29"/>
    </row>
    <row r="34" spans="1:7" ht="18.75" customHeight="1">
      <c r="A34" s="25">
        <v>29</v>
      </c>
      <c r="B34" s="35" t="s">
        <v>332</v>
      </c>
      <c r="C34" s="21" t="s">
        <v>146</v>
      </c>
      <c r="D34" s="22" t="s">
        <v>147</v>
      </c>
      <c r="E34" s="33">
        <f>E35+E36+E37</f>
        <v>148.7</v>
      </c>
      <c r="F34" s="33"/>
      <c r="G34" s="33"/>
    </row>
    <row r="35" spans="1:7" ht="29.25" customHeight="1">
      <c r="A35" s="25">
        <v>30</v>
      </c>
      <c r="B35" s="35" t="s">
        <v>332</v>
      </c>
      <c r="C35" s="12" t="s">
        <v>31</v>
      </c>
      <c r="D35" s="13" t="s">
        <v>32</v>
      </c>
      <c r="E35" s="29">
        <v>2.4</v>
      </c>
      <c r="F35" s="29"/>
      <c r="G35" s="29"/>
    </row>
    <row r="36" spans="1:7" ht="28.5" customHeight="1">
      <c r="A36" s="25">
        <v>31</v>
      </c>
      <c r="B36" s="35" t="s">
        <v>332</v>
      </c>
      <c r="C36" s="12" t="s">
        <v>33</v>
      </c>
      <c r="D36" s="13" t="s">
        <v>34</v>
      </c>
      <c r="E36" s="29">
        <v>0.8</v>
      </c>
      <c r="F36" s="29"/>
      <c r="G36" s="29"/>
    </row>
    <row r="37" spans="1:7" ht="20.25" customHeight="1">
      <c r="A37" s="25">
        <v>32</v>
      </c>
      <c r="B37" s="35" t="s">
        <v>332</v>
      </c>
      <c r="C37" s="12" t="s">
        <v>35</v>
      </c>
      <c r="D37" s="13" t="s">
        <v>36</v>
      </c>
      <c r="E37" s="29">
        <v>145.5</v>
      </c>
      <c r="F37" s="29"/>
      <c r="G37" s="29"/>
    </row>
    <row r="38" spans="1:7" ht="28.5" customHeight="1">
      <c r="A38" s="25">
        <v>33</v>
      </c>
      <c r="B38" s="41" t="s">
        <v>251</v>
      </c>
      <c r="C38" s="21" t="s">
        <v>164</v>
      </c>
      <c r="D38" s="22" t="s">
        <v>165</v>
      </c>
      <c r="E38" s="31">
        <f>E39+E40</f>
        <v>922.9</v>
      </c>
      <c r="F38" s="24"/>
      <c r="G38" s="24"/>
    </row>
    <row r="39" spans="1:7" ht="30.75" customHeight="1">
      <c r="A39" s="25">
        <v>34</v>
      </c>
      <c r="B39" s="35" t="s">
        <v>58</v>
      </c>
      <c r="C39" s="12" t="s">
        <v>39</v>
      </c>
      <c r="D39" s="13" t="s">
        <v>56</v>
      </c>
      <c r="E39" s="24">
        <v>745.9</v>
      </c>
      <c r="F39" s="24"/>
      <c r="G39" s="24"/>
    </row>
    <row r="40" spans="1:7" ht="44.25" customHeight="1">
      <c r="A40" s="25">
        <v>35</v>
      </c>
      <c r="B40" s="35" t="s">
        <v>57</v>
      </c>
      <c r="C40" s="12" t="s">
        <v>103</v>
      </c>
      <c r="D40" s="13" t="s">
        <v>0</v>
      </c>
      <c r="E40" s="29">
        <v>177</v>
      </c>
      <c r="F40" s="29"/>
      <c r="G40" s="29"/>
    </row>
    <row r="41" spans="1:7" ht="20.25" customHeight="1">
      <c r="A41" s="25">
        <v>36</v>
      </c>
      <c r="B41" s="25">
        <v>670</v>
      </c>
      <c r="C41" s="21" t="s">
        <v>150</v>
      </c>
      <c r="D41" s="22" t="s">
        <v>151</v>
      </c>
      <c r="E41" s="31">
        <f>E42+E43+E44+E45</f>
        <v>1110.9</v>
      </c>
      <c r="F41" s="31"/>
      <c r="G41" s="31"/>
    </row>
    <row r="42" spans="1:7" ht="27" customHeight="1">
      <c r="A42" s="25">
        <v>37</v>
      </c>
      <c r="B42" s="25">
        <v>670</v>
      </c>
      <c r="C42" s="12" t="s">
        <v>104</v>
      </c>
      <c r="D42" s="13" t="s">
        <v>45</v>
      </c>
      <c r="E42" s="24">
        <v>165.3</v>
      </c>
      <c r="F42" s="24"/>
      <c r="G42" s="24"/>
    </row>
    <row r="43" spans="1:7" ht="90.75" customHeight="1">
      <c r="A43" s="25">
        <v>38</v>
      </c>
      <c r="B43" s="25">
        <v>670</v>
      </c>
      <c r="C43" s="12" t="s">
        <v>37</v>
      </c>
      <c r="D43" s="13" t="s">
        <v>38</v>
      </c>
      <c r="E43" s="29">
        <v>861.6</v>
      </c>
      <c r="F43" s="29"/>
      <c r="G43" s="29"/>
    </row>
    <row r="44" spans="1:7" ht="45" customHeight="1">
      <c r="A44" s="25">
        <v>39</v>
      </c>
      <c r="B44" s="25">
        <v>670</v>
      </c>
      <c r="C44" s="12" t="s">
        <v>141</v>
      </c>
      <c r="D44" s="13" t="s">
        <v>215</v>
      </c>
      <c r="E44" s="29">
        <v>84</v>
      </c>
      <c r="F44" s="29"/>
      <c r="G44" s="29"/>
    </row>
    <row r="45" spans="1:7" ht="28.5" customHeight="1" hidden="1">
      <c r="A45" s="25"/>
      <c r="B45" s="25"/>
      <c r="C45" s="12"/>
      <c r="D45" s="13"/>
      <c r="E45" s="29"/>
      <c r="F45" s="29"/>
      <c r="G45" s="29"/>
    </row>
    <row r="46" spans="1:7" ht="17.25" customHeight="1">
      <c r="A46" s="25">
        <v>40</v>
      </c>
      <c r="B46" s="35" t="s">
        <v>251</v>
      </c>
      <c r="C46" s="21" t="s">
        <v>152</v>
      </c>
      <c r="D46" s="22" t="s">
        <v>153</v>
      </c>
      <c r="E46" s="34">
        <f>E47+E48+E49+E50+E52</f>
        <v>674.4</v>
      </c>
      <c r="F46" s="34"/>
      <c r="G46" s="34"/>
    </row>
    <row r="47" spans="1:7" ht="60" customHeight="1">
      <c r="A47" s="25">
        <v>41</v>
      </c>
      <c r="B47" s="35" t="s">
        <v>396</v>
      </c>
      <c r="C47" s="12" t="s">
        <v>397</v>
      </c>
      <c r="D47" s="13" t="s">
        <v>398</v>
      </c>
      <c r="E47" s="46">
        <v>40</v>
      </c>
      <c r="F47" s="34"/>
      <c r="G47" s="34"/>
    </row>
    <row r="48" spans="1:7" ht="46.5" customHeight="1">
      <c r="A48" s="25">
        <v>42</v>
      </c>
      <c r="B48" s="35" t="s">
        <v>396</v>
      </c>
      <c r="C48" s="12" t="s">
        <v>399</v>
      </c>
      <c r="D48" s="13" t="s">
        <v>400</v>
      </c>
      <c r="E48" s="46">
        <v>44.9</v>
      </c>
      <c r="F48" s="34"/>
      <c r="G48" s="34"/>
    </row>
    <row r="49" spans="1:7" ht="46.5" customHeight="1">
      <c r="A49" s="25">
        <v>43</v>
      </c>
      <c r="B49" s="35" t="s">
        <v>434</v>
      </c>
      <c r="C49" s="12" t="s">
        <v>435</v>
      </c>
      <c r="D49" s="13" t="s">
        <v>437</v>
      </c>
      <c r="E49" s="46">
        <v>1</v>
      </c>
      <c r="F49" s="34"/>
      <c r="G49" s="34"/>
    </row>
    <row r="50" spans="1:7" ht="28.5" customHeight="1">
      <c r="A50" s="25">
        <v>44</v>
      </c>
      <c r="B50" s="25">
        <v>321</v>
      </c>
      <c r="C50" s="12" t="s">
        <v>154</v>
      </c>
      <c r="D50" s="13" t="s">
        <v>216</v>
      </c>
      <c r="E50" s="29">
        <v>7</v>
      </c>
      <c r="F50" s="23"/>
      <c r="G50" s="23"/>
    </row>
    <row r="51" spans="1:7" ht="45" customHeight="1" hidden="1">
      <c r="A51" s="25"/>
      <c r="B51" s="25"/>
      <c r="C51" s="12"/>
      <c r="D51" s="13"/>
      <c r="E51" s="29"/>
      <c r="F51" s="29"/>
      <c r="G51" s="29"/>
    </row>
    <row r="52" spans="1:7" ht="27.75" customHeight="1">
      <c r="A52" s="25">
        <v>45</v>
      </c>
      <c r="B52" s="35" t="s">
        <v>251</v>
      </c>
      <c r="C52" s="12" t="s">
        <v>155</v>
      </c>
      <c r="D52" s="13" t="s">
        <v>156</v>
      </c>
      <c r="E52" s="29">
        <v>581.5</v>
      </c>
      <c r="F52" s="29"/>
      <c r="G52" s="29"/>
    </row>
    <row r="53" spans="1:7" ht="27.75" customHeight="1">
      <c r="A53" s="25">
        <v>46</v>
      </c>
      <c r="B53" s="38" t="s">
        <v>251</v>
      </c>
      <c r="C53" s="21" t="s">
        <v>422</v>
      </c>
      <c r="D53" s="22" t="s">
        <v>421</v>
      </c>
      <c r="E53" s="84">
        <f>E54</f>
        <v>114.8</v>
      </c>
      <c r="F53" s="29"/>
      <c r="G53" s="29"/>
    </row>
    <row r="54" spans="1:7" ht="27.75" customHeight="1">
      <c r="A54" s="25">
        <v>47</v>
      </c>
      <c r="B54" s="35" t="s">
        <v>251</v>
      </c>
      <c r="C54" s="12" t="s">
        <v>420</v>
      </c>
      <c r="D54" s="13" t="s">
        <v>423</v>
      </c>
      <c r="E54" s="29">
        <v>114.8</v>
      </c>
      <c r="F54" s="29"/>
      <c r="G54" s="29"/>
    </row>
    <row r="55" spans="1:20" ht="19.5" customHeight="1">
      <c r="A55" s="25">
        <v>48</v>
      </c>
      <c r="B55" s="35" t="s">
        <v>263</v>
      </c>
      <c r="C55" s="19" t="s">
        <v>176</v>
      </c>
      <c r="D55" s="20" t="s">
        <v>157</v>
      </c>
      <c r="E55" s="36">
        <f>E56+E249+E243+E239</f>
        <v>376259.3080000001</v>
      </c>
      <c r="F55" s="36"/>
      <c r="G55" s="36"/>
      <c r="H55" s="36">
        <f aca="true" t="shared" si="0" ref="H55:T55">H56</f>
        <v>0</v>
      </c>
      <c r="I55" s="36">
        <f t="shared" si="0"/>
        <v>0</v>
      </c>
      <c r="J55" s="36">
        <f t="shared" si="0"/>
        <v>0</v>
      </c>
      <c r="K55" s="36">
        <f t="shared" si="0"/>
        <v>0</v>
      </c>
      <c r="L55" s="36">
        <f t="shared" si="0"/>
        <v>0</v>
      </c>
      <c r="M55" s="36">
        <f t="shared" si="0"/>
        <v>0</v>
      </c>
      <c r="N55" s="36">
        <f t="shared" si="0"/>
        <v>0</v>
      </c>
      <c r="O55" s="36">
        <f t="shared" si="0"/>
        <v>0</v>
      </c>
      <c r="P55" s="36">
        <f t="shared" si="0"/>
        <v>0</v>
      </c>
      <c r="Q55" s="36">
        <f t="shared" si="0"/>
        <v>0</v>
      </c>
      <c r="R55" s="36">
        <f t="shared" si="0"/>
        <v>0</v>
      </c>
      <c r="S55" s="36">
        <f t="shared" si="0"/>
        <v>0</v>
      </c>
      <c r="T55" s="36">
        <f t="shared" si="0"/>
        <v>0</v>
      </c>
    </row>
    <row r="56" spans="1:7" ht="36" customHeight="1">
      <c r="A56" s="25">
        <v>49</v>
      </c>
      <c r="B56" s="35" t="s">
        <v>263</v>
      </c>
      <c r="C56" s="19" t="s">
        <v>175</v>
      </c>
      <c r="D56" s="20" t="s">
        <v>206</v>
      </c>
      <c r="E56" s="36">
        <f>E57+E63+E105+E217</f>
        <v>375877.48800000007</v>
      </c>
      <c r="F56" s="36"/>
      <c r="G56" s="36"/>
    </row>
    <row r="57" spans="1:7" ht="31.5" customHeight="1">
      <c r="A57" s="25">
        <v>50</v>
      </c>
      <c r="B57" s="35" t="s">
        <v>263</v>
      </c>
      <c r="C57" s="12" t="s">
        <v>177</v>
      </c>
      <c r="D57" s="13" t="s">
        <v>207</v>
      </c>
      <c r="E57" s="68">
        <f>E58+E61</f>
        <v>61035.600000000006</v>
      </c>
      <c r="F57" s="68"/>
      <c r="G57" s="68"/>
    </row>
    <row r="58" spans="1:7" ht="19.5" customHeight="1">
      <c r="A58" s="25">
        <v>51</v>
      </c>
      <c r="B58" s="35" t="s">
        <v>263</v>
      </c>
      <c r="C58" s="78" t="s">
        <v>174</v>
      </c>
      <c r="D58" s="78" t="s">
        <v>178</v>
      </c>
      <c r="E58" s="79">
        <f>E59</f>
        <v>50813.3</v>
      </c>
      <c r="F58" s="79"/>
      <c r="G58" s="79"/>
    </row>
    <row r="59" spans="1:7" ht="31.5" customHeight="1">
      <c r="A59" s="37">
        <v>52</v>
      </c>
      <c r="B59" s="38" t="s">
        <v>263</v>
      </c>
      <c r="C59" s="12" t="s">
        <v>114</v>
      </c>
      <c r="D59" s="75" t="s">
        <v>208</v>
      </c>
      <c r="E59" s="24">
        <f>E60</f>
        <v>50813.3</v>
      </c>
      <c r="F59" s="24"/>
      <c r="G59" s="24"/>
    </row>
    <row r="60" spans="1:7" ht="44.25" customHeight="1">
      <c r="A60" s="25">
        <v>53</v>
      </c>
      <c r="B60" s="35" t="s">
        <v>263</v>
      </c>
      <c r="C60" s="12" t="s">
        <v>249</v>
      </c>
      <c r="D60" s="13" t="s">
        <v>266</v>
      </c>
      <c r="E60" s="29">
        <v>50813.3</v>
      </c>
      <c r="F60" s="29"/>
      <c r="G60" s="29"/>
    </row>
    <row r="61" spans="1:7" ht="30.75" customHeight="1">
      <c r="A61" s="25">
        <v>54</v>
      </c>
      <c r="B61" s="35" t="s">
        <v>263</v>
      </c>
      <c r="C61" s="12" t="s">
        <v>203</v>
      </c>
      <c r="D61" s="39" t="s">
        <v>265</v>
      </c>
      <c r="E61" s="24">
        <f>E62</f>
        <v>10222.3</v>
      </c>
      <c r="F61" s="24"/>
      <c r="G61" s="24"/>
    </row>
    <row r="62" spans="1:19" ht="30.75" customHeight="1">
      <c r="A62" s="25">
        <v>55</v>
      </c>
      <c r="B62" s="40" t="s">
        <v>263</v>
      </c>
      <c r="C62" s="12" t="s">
        <v>168</v>
      </c>
      <c r="D62" s="12" t="s">
        <v>213</v>
      </c>
      <c r="E62" s="29">
        <v>10222.3</v>
      </c>
      <c r="F62" s="29"/>
      <c r="G62" s="29"/>
      <c r="H62" s="1" t="e">
        <f>#REF!+#REF!+#REF!+H233</f>
        <v>#REF!</v>
      </c>
      <c r="S62" s="3" t="e">
        <f>G58+G63+#REF!+#REF!-1942.8</f>
        <v>#REF!</v>
      </c>
    </row>
    <row r="63" spans="1:7" ht="32.25" customHeight="1">
      <c r="A63" s="25">
        <v>56</v>
      </c>
      <c r="B63" s="41" t="s">
        <v>263</v>
      </c>
      <c r="C63" s="12" t="s">
        <v>158</v>
      </c>
      <c r="D63" s="13" t="s">
        <v>169</v>
      </c>
      <c r="E63" s="67">
        <f>E70+E68+E64+E66+E67+E69+E65</f>
        <v>154422.68</v>
      </c>
      <c r="F63" s="67"/>
      <c r="G63" s="67"/>
    </row>
    <row r="64" spans="1:7" ht="46.5" customHeight="1">
      <c r="A64" s="25">
        <v>57</v>
      </c>
      <c r="B64" s="41" t="s">
        <v>263</v>
      </c>
      <c r="C64" s="12" t="s">
        <v>414</v>
      </c>
      <c r="D64" s="13" t="s">
        <v>415</v>
      </c>
      <c r="E64" s="67">
        <v>1039.05</v>
      </c>
      <c r="F64" s="67"/>
      <c r="G64" s="67"/>
    </row>
    <row r="65" spans="1:7" ht="46.5" customHeight="1">
      <c r="A65" s="25">
        <v>58</v>
      </c>
      <c r="B65" s="41" t="s">
        <v>263</v>
      </c>
      <c r="C65" s="12" t="s">
        <v>438</v>
      </c>
      <c r="D65" s="13" t="s">
        <v>439</v>
      </c>
      <c r="E65" s="67">
        <v>10399</v>
      </c>
      <c r="F65" s="67"/>
      <c r="G65" s="67"/>
    </row>
    <row r="66" spans="1:7" ht="46.5" customHeight="1">
      <c r="A66" s="25">
        <v>59</v>
      </c>
      <c r="B66" s="41" t="s">
        <v>263</v>
      </c>
      <c r="C66" s="12" t="s">
        <v>424</v>
      </c>
      <c r="D66" s="13" t="s">
        <v>425</v>
      </c>
      <c r="E66" s="67">
        <v>6649</v>
      </c>
      <c r="F66" s="67"/>
      <c r="G66" s="67"/>
    </row>
    <row r="67" spans="1:7" ht="32.25" customHeight="1">
      <c r="A67" s="25">
        <v>60</v>
      </c>
      <c r="B67" s="41" t="s">
        <v>263</v>
      </c>
      <c r="C67" s="12" t="s">
        <v>426</v>
      </c>
      <c r="D67" s="13" t="s">
        <v>427</v>
      </c>
      <c r="E67" s="67">
        <v>217.46</v>
      </c>
      <c r="F67" s="67"/>
      <c r="G67" s="67"/>
    </row>
    <row r="68" spans="1:7" ht="93.75" customHeight="1">
      <c r="A68" s="25">
        <v>61</v>
      </c>
      <c r="B68" s="41" t="s">
        <v>263</v>
      </c>
      <c r="C68" s="12" t="s">
        <v>410</v>
      </c>
      <c r="D68" s="13" t="s">
        <v>411</v>
      </c>
      <c r="E68" s="67">
        <v>1331</v>
      </c>
      <c r="F68" s="67"/>
      <c r="G68" s="67"/>
    </row>
    <row r="69" spans="1:7" ht="63.75" customHeight="1">
      <c r="A69" s="25">
        <v>62</v>
      </c>
      <c r="B69" s="41" t="s">
        <v>263</v>
      </c>
      <c r="C69" s="12" t="s">
        <v>432</v>
      </c>
      <c r="D69" s="13" t="s">
        <v>433</v>
      </c>
      <c r="E69" s="67">
        <v>1177.92</v>
      </c>
      <c r="F69" s="67"/>
      <c r="G69" s="67"/>
    </row>
    <row r="70" spans="1:7" ht="19.5" customHeight="1">
      <c r="A70" s="25">
        <v>63</v>
      </c>
      <c r="B70" s="45" t="s">
        <v>263</v>
      </c>
      <c r="C70" s="43" t="s">
        <v>228</v>
      </c>
      <c r="D70" s="44" t="s">
        <v>231</v>
      </c>
      <c r="E70" s="24">
        <f>E71</f>
        <v>133609.25</v>
      </c>
      <c r="F70" s="24"/>
      <c r="G70" s="24"/>
    </row>
    <row r="71" spans="1:20" ht="21" customHeight="1">
      <c r="A71" s="25">
        <v>64</v>
      </c>
      <c r="B71" s="45" t="s">
        <v>263</v>
      </c>
      <c r="C71" s="43" t="s">
        <v>230</v>
      </c>
      <c r="D71" s="32" t="s">
        <v>325</v>
      </c>
      <c r="E71" s="76">
        <f>E72+E82+E83+E84+E85+E86+E91+E95+E96+E102+E103+E92+E89+E76+E77+E101+E81+E93+E94+E100+E73+E79+E74+E99+E104+E75+E78+E80+E90</f>
        <v>133609.25</v>
      </c>
      <c r="F71" s="76"/>
      <c r="G71" s="76"/>
      <c r="H71" s="3">
        <f aca="true" t="shared" si="1" ref="H71:T71">H86+H87+H95+H96</f>
        <v>0</v>
      </c>
      <c r="I71" s="3">
        <f t="shared" si="1"/>
        <v>0</v>
      </c>
      <c r="J71" s="3">
        <f t="shared" si="1"/>
        <v>0</v>
      </c>
      <c r="K71" s="3">
        <f t="shared" si="1"/>
        <v>0</v>
      </c>
      <c r="L71" s="3">
        <f t="shared" si="1"/>
        <v>0</v>
      </c>
      <c r="M71" s="3">
        <f t="shared" si="1"/>
        <v>0</v>
      </c>
      <c r="N71" s="3">
        <f t="shared" si="1"/>
        <v>0</v>
      </c>
      <c r="O71" s="3">
        <f t="shared" si="1"/>
        <v>0</v>
      </c>
      <c r="P71" s="3">
        <f t="shared" si="1"/>
        <v>0</v>
      </c>
      <c r="Q71" s="3">
        <f t="shared" si="1"/>
        <v>0</v>
      </c>
      <c r="R71" s="3">
        <f t="shared" si="1"/>
        <v>0</v>
      </c>
      <c r="S71" s="3">
        <f t="shared" si="1"/>
        <v>0</v>
      </c>
      <c r="T71" s="3">
        <f t="shared" si="1"/>
        <v>0</v>
      </c>
    </row>
    <row r="72" spans="1:20" ht="30" customHeight="1">
      <c r="A72" s="25">
        <v>65</v>
      </c>
      <c r="B72" s="45" t="s">
        <v>263</v>
      </c>
      <c r="C72" s="43" t="s">
        <v>92</v>
      </c>
      <c r="D72" s="32" t="s">
        <v>93</v>
      </c>
      <c r="E72" s="76">
        <v>121.1</v>
      </c>
      <c r="F72" s="76"/>
      <c r="G72" s="76"/>
      <c r="H72" s="3"/>
      <c r="I72" s="3"/>
      <c r="J72" s="3"/>
      <c r="K72" s="3"/>
      <c r="L72" s="3"/>
      <c r="M72" s="3"/>
      <c r="N72" s="3"/>
      <c r="O72" s="3"/>
      <c r="P72" s="3"/>
      <c r="Q72" s="3"/>
      <c r="R72" s="3"/>
      <c r="S72" s="3"/>
      <c r="T72" s="3"/>
    </row>
    <row r="73" spans="1:20" ht="43.5" customHeight="1">
      <c r="A73" s="25">
        <v>66</v>
      </c>
      <c r="B73" s="45" t="s">
        <v>263</v>
      </c>
      <c r="C73" s="43" t="s">
        <v>402</v>
      </c>
      <c r="D73" s="32" t="s">
        <v>403</v>
      </c>
      <c r="E73" s="76">
        <v>124.85</v>
      </c>
      <c r="F73" s="76"/>
      <c r="G73" s="76"/>
      <c r="H73" s="3"/>
      <c r="I73" s="3"/>
      <c r="J73" s="3"/>
      <c r="K73" s="3"/>
      <c r="L73" s="3"/>
      <c r="M73" s="3"/>
      <c r="N73" s="3"/>
      <c r="O73" s="3"/>
      <c r="P73" s="3"/>
      <c r="Q73" s="3"/>
      <c r="R73" s="3"/>
      <c r="S73" s="3"/>
      <c r="T73" s="3"/>
    </row>
    <row r="74" spans="1:20" ht="30" customHeight="1">
      <c r="A74" s="25">
        <v>67</v>
      </c>
      <c r="B74" s="45" t="s">
        <v>263</v>
      </c>
      <c r="C74" s="43" t="s">
        <v>412</v>
      </c>
      <c r="D74" s="32" t="s">
        <v>413</v>
      </c>
      <c r="E74" s="76">
        <v>250</v>
      </c>
      <c r="F74" s="76"/>
      <c r="G74" s="76"/>
      <c r="H74" s="3"/>
      <c r="I74" s="3"/>
      <c r="J74" s="3"/>
      <c r="K74" s="3"/>
      <c r="L74" s="3"/>
      <c r="M74" s="3"/>
      <c r="N74" s="3"/>
      <c r="O74" s="3"/>
      <c r="P74" s="3"/>
      <c r="Q74" s="3"/>
      <c r="R74" s="3"/>
      <c r="S74" s="3"/>
      <c r="T74" s="3"/>
    </row>
    <row r="75" spans="1:20" ht="46.5" customHeight="1" hidden="1">
      <c r="A75" s="25"/>
      <c r="B75" s="45"/>
      <c r="C75" s="43"/>
      <c r="D75" s="32"/>
      <c r="E75" s="76"/>
      <c r="F75" s="76"/>
      <c r="G75" s="76"/>
      <c r="H75" s="3"/>
      <c r="I75" s="3"/>
      <c r="J75" s="3"/>
      <c r="K75" s="3"/>
      <c r="L75" s="3"/>
      <c r="M75" s="3"/>
      <c r="N75" s="3"/>
      <c r="O75" s="3"/>
      <c r="P75" s="3"/>
      <c r="Q75" s="3"/>
      <c r="R75" s="3"/>
      <c r="S75" s="3"/>
      <c r="T75" s="3"/>
    </row>
    <row r="76" spans="1:20" ht="45.75" customHeight="1">
      <c r="A76" s="25">
        <v>68</v>
      </c>
      <c r="B76" s="45" t="s">
        <v>263</v>
      </c>
      <c r="C76" s="43" t="s">
        <v>380</v>
      </c>
      <c r="D76" s="32" t="s">
        <v>381</v>
      </c>
      <c r="E76" s="76">
        <v>24852.8</v>
      </c>
      <c r="F76" s="76"/>
      <c r="G76" s="76"/>
      <c r="H76" s="3"/>
      <c r="I76" s="3"/>
      <c r="J76" s="3"/>
      <c r="K76" s="3"/>
      <c r="L76" s="3"/>
      <c r="M76" s="3"/>
      <c r="N76" s="3"/>
      <c r="O76" s="3"/>
      <c r="P76" s="3"/>
      <c r="Q76" s="3"/>
      <c r="R76" s="3"/>
      <c r="S76" s="3"/>
      <c r="T76" s="3"/>
    </row>
    <row r="77" spans="1:20" ht="60" customHeight="1">
      <c r="A77" s="25">
        <v>69</v>
      </c>
      <c r="B77" s="45" t="s">
        <v>263</v>
      </c>
      <c r="C77" s="43" t="s">
        <v>382</v>
      </c>
      <c r="D77" s="32" t="s">
        <v>383</v>
      </c>
      <c r="E77" s="76">
        <v>1514.2</v>
      </c>
      <c r="F77" s="76"/>
      <c r="G77" s="76"/>
      <c r="H77" s="3"/>
      <c r="I77" s="3"/>
      <c r="J77" s="3"/>
      <c r="K77" s="3"/>
      <c r="L77" s="3"/>
      <c r="M77" s="3"/>
      <c r="N77" s="3"/>
      <c r="O77" s="3"/>
      <c r="P77" s="3"/>
      <c r="Q77" s="3"/>
      <c r="R77" s="3"/>
      <c r="S77" s="3"/>
      <c r="T77" s="3"/>
    </row>
    <row r="78" spans="1:20" ht="29.25" customHeight="1">
      <c r="A78" s="25">
        <v>70</v>
      </c>
      <c r="B78" s="45" t="s">
        <v>263</v>
      </c>
      <c r="C78" s="43" t="s">
        <v>428</v>
      </c>
      <c r="D78" s="32" t="s">
        <v>429</v>
      </c>
      <c r="E78" s="76">
        <v>300</v>
      </c>
      <c r="F78" s="76"/>
      <c r="G78" s="76"/>
      <c r="H78" s="3"/>
      <c r="I78" s="3"/>
      <c r="J78" s="3"/>
      <c r="K78" s="3"/>
      <c r="L78" s="3"/>
      <c r="M78" s="3"/>
      <c r="N78" s="3"/>
      <c r="O78" s="3"/>
      <c r="P78" s="3"/>
      <c r="Q78" s="3"/>
      <c r="R78" s="3"/>
      <c r="S78" s="3"/>
      <c r="T78" s="3"/>
    </row>
    <row r="79" spans="1:20" ht="44.25" customHeight="1">
      <c r="A79" s="25">
        <v>71</v>
      </c>
      <c r="B79" s="45" t="s">
        <v>263</v>
      </c>
      <c r="C79" s="43" t="s">
        <v>404</v>
      </c>
      <c r="D79" s="32" t="s">
        <v>405</v>
      </c>
      <c r="E79" s="76">
        <v>290</v>
      </c>
      <c r="F79" s="76"/>
      <c r="G79" s="76"/>
      <c r="H79" s="3"/>
      <c r="I79" s="3"/>
      <c r="J79" s="3"/>
      <c r="K79" s="3"/>
      <c r="L79" s="3"/>
      <c r="M79" s="3"/>
      <c r="N79" s="3"/>
      <c r="O79" s="3"/>
      <c r="P79" s="3"/>
      <c r="Q79" s="3"/>
      <c r="R79" s="3"/>
      <c r="S79" s="3"/>
      <c r="T79" s="3"/>
    </row>
    <row r="80" spans="1:20" ht="44.25" customHeight="1">
      <c r="A80" s="25">
        <v>72</v>
      </c>
      <c r="B80" s="45" t="s">
        <v>263</v>
      </c>
      <c r="C80" s="43" t="s">
        <v>430</v>
      </c>
      <c r="D80" s="32" t="s">
        <v>431</v>
      </c>
      <c r="E80" s="76">
        <v>625</v>
      </c>
      <c r="F80" s="76"/>
      <c r="G80" s="76"/>
      <c r="H80" s="3"/>
      <c r="I80" s="3"/>
      <c r="J80" s="3"/>
      <c r="K80" s="3"/>
      <c r="L80" s="3"/>
      <c r="M80" s="3"/>
      <c r="N80" s="3"/>
      <c r="O80" s="3"/>
      <c r="P80" s="3"/>
      <c r="Q80" s="3"/>
      <c r="R80" s="3"/>
      <c r="S80" s="3"/>
      <c r="T80" s="3"/>
    </row>
    <row r="81" spans="1:20" ht="90.75" customHeight="1">
      <c r="A81" s="25">
        <v>73</v>
      </c>
      <c r="B81" s="45" t="s">
        <v>263</v>
      </c>
      <c r="C81" s="43" t="s">
        <v>392</v>
      </c>
      <c r="D81" s="32" t="s">
        <v>393</v>
      </c>
      <c r="E81" s="76">
        <v>5728.3</v>
      </c>
      <c r="F81" s="76"/>
      <c r="G81" s="76"/>
      <c r="H81" s="3"/>
      <c r="I81" s="3"/>
      <c r="J81" s="3"/>
      <c r="K81" s="3"/>
      <c r="L81" s="3"/>
      <c r="M81" s="3"/>
      <c r="N81" s="3"/>
      <c r="O81" s="3"/>
      <c r="P81" s="3"/>
      <c r="Q81" s="3"/>
      <c r="R81" s="3"/>
      <c r="S81" s="3"/>
      <c r="T81" s="3"/>
    </row>
    <row r="82" spans="1:20" ht="30" customHeight="1">
      <c r="A82" s="25">
        <v>74</v>
      </c>
      <c r="B82" s="45" t="s">
        <v>263</v>
      </c>
      <c r="C82" s="43" t="s">
        <v>70</v>
      </c>
      <c r="D82" s="32" t="s">
        <v>71</v>
      </c>
      <c r="E82" s="76">
        <f>2020-520</f>
        <v>1500</v>
      </c>
      <c r="F82" s="76"/>
      <c r="G82" s="76"/>
      <c r="H82" s="3"/>
      <c r="I82" s="3"/>
      <c r="J82" s="3"/>
      <c r="K82" s="3"/>
      <c r="L82" s="3"/>
      <c r="M82" s="3"/>
      <c r="N82" s="3"/>
      <c r="O82" s="3"/>
      <c r="P82" s="3"/>
      <c r="Q82" s="3"/>
      <c r="R82" s="3"/>
      <c r="S82" s="3"/>
      <c r="T82" s="3"/>
    </row>
    <row r="83" spans="1:20" ht="30.75" customHeight="1">
      <c r="A83" s="25">
        <v>75</v>
      </c>
      <c r="B83" s="45" t="s">
        <v>263</v>
      </c>
      <c r="C83" s="43" t="s">
        <v>75</v>
      </c>
      <c r="D83" s="32" t="s">
        <v>76</v>
      </c>
      <c r="E83" s="76">
        <v>492.4</v>
      </c>
      <c r="F83" s="76"/>
      <c r="G83" s="76"/>
      <c r="H83" s="3"/>
      <c r="I83" s="3"/>
      <c r="J83" s="3"/>
      <c r="K83" s="3"/>
      <c r="L83" s="3"/>
      <c r="M83" s="3"/>
      <c r="N83" s="3"/>
      <c r="O83" s="3"/>
      <c r="P83" s="3"/>
      <c r="Q83" s="3"/>
      <c r="R83" s="3"/>
      <c r="S83" s="3"/>
      <c r="T83" s="3"/>
    </row>
    <row r="84" spans="1:20" ht="18.75" customHeight="1">
      <c r="A84" s="25">
        <v>76</v>
      </c>
      <c r="B84" s="45" t="s">
        <v>263</v>
      </c>
      <c r="C84" s="43" t="s">
        <v>77</v>
      </c>
      <c r="D84" s="32" t="s">
        <v>78</v>
      </c>
      <c r="E84" s="76">
        <v>65.3</v>
      </c>
      <c r="F84" s="76"/>
      <c r="G84" s="76"/>
      <c r="H84" s="3"/>
      <c r="I84" s="3"/>
      <c r="J84" s="3"/>
      <c r="K84" s="3"/>
      <c r="L84" s="3"/>
      <c r="M84" s="3"/>
      <c r="N84" s="3"/>
      <c r="O84" s="3"/>
      <c r="P84" s="3"/>
      <c r="Q84" s="3"/>
      <c r="R84" s="3"/>
      <c r="S84" s="3"/>
      <c r="T84" s="3"/>
    </row>
    <row r="85" spans="1:20" ht="60" customHeight="1">
      <c r="A85" s="25">
        <v>77</v>
      </c>
      <c r="B85" s="45" t="s">
        <v>263</v>
      </c>
      <c r="C85" s="43" t="s">
        <v>81</v>
      </c>
      <c r="D85" s="32" t="s">
        <v>82</v>
      </c>
      <c r="E85" s="76">
        <v>810</v>
      </c>
      <c r="F85" s="76"/>
      <c r="G85" s="76"/>
      <c r="H85" s="3"/>
      <c r="I85" s="3"/>
      <c r="J85" s="3"/>
      <c r="K85" s="3"/>
      <c r="L85" s="3"/>
      <c r="M85" s="3"/>
      <c r="N85" s="3"/>
      <c r="O85" s="3"/>
      <c r="P85" s="3"/>
      <c r="Q85" s="3"/>
      <c r="R85" s="3"/>
      <c r="S85" s="3"/>
      <c r="T85" s="3"/>
    </row>
    <row r="86" spans="1:7" ht="28.5" customHeight="1">
      <c r="A86" s="25">
        <v>78</v>
      </c>
      <c r="B86" s="45" t="s">
        <v>263</v>
      </c>
      <c r="C86" s="43" t="s">
        <v>271</v>
      </c>
      <c r="D86" s="32" t="s">
        <v>272</v>
      </c>
      <c r="E86" s="24">
        <v>80</v>
      </c>
      <c r="F86" s="24"/>
      <c r="G86" s="24"/>
    </row>
    <row r="87" spans="1:7" ht="61.5" customHeight="1" hidden="1">
      <c r="A87" s="25"/>
      <c r="B87" s="45"/>
      <c r="C87" s="43"/>
      <c r="D87" s="32"/>
      <c r="E87" s="24"/>
      <c r="F87" s="24"/>
      <c r="G87" s="24"/>
    </row>
    <row r="88" spans="1:7" ht="45" customHeight="1" hidden="1">
      <c r="A88" s="25"/>
      <c r="B88" s="35"/>
      <c r="C88" s="12"/>
      <c r="D88" s="32"/>
      <c r="E88" s="29"/>
      <c r="F88" s="29"/>
      <c r="G88" s="29"/>
    </row>
    <row r="89" spans="1:7" ht="47.25" customHeight="1">
      <c r="A89" s="25">
        <v>79</v>
      </c>
      <c r="B89" s="35" t="s">
        <v>263</v>
      </c>
      <c r="C89" s="12" t="s">
        <v>378</v>
      </c>
      <c r="D89" s="32" t="s">
        <v>379</v>
      </c>
      <c r="E89" s="29">
        <v>23.4</v>
      </c>
      <c r="F89" s="29"/>
      <c r="G89" s="29"/>
    </row>
    <row r="90" spans="1:7" ht="61.5" customHeight="1">
      <c r="A90" s="25">
        <v>80</v>
      </c>
      <c r="B90" s="35" t="s">
        <v>263</v>
      </c>
      <c r="C90" s="12" t="s">
        <v>440</v>
      </c>
      <c r="D90" s="32" t="s">
        <v>441</v>
      </c>
      <c r="E90" s="29">
        <v>4101</v>
      </c>
      <c r="F90" s="29"/>
      <c r="G90" s="29"/>
    </row>
    <row r="91" spans="1:7" ht="66" customHeight="1">
      <c r="A91" s="25">
        <v>81</v>
      </c>
      <c r="B91" s="35" t="s">
        <v>263</v>
      </c>
      <c r="C91" s="12" t="s">
        <v>83</v>
      </c>
      <c r="D91" s="32" t="s">
        <v>84</v>
      </c>
      <c r="E91" s="29">
        <v>877</v>
      </c>
      <c r="F91" s="29"/>
      <c r="G91" s="29"/>
    </row>
    <row r="92" spans="1:7" ht="60.75" customHeight="1">
      <c r="A92" s="25">
        <v>82</v>
      </c>
      <c r="B92" s="35" t="s">
        <v>263</v>
      </c>
      <c r="C92" s="12" t="s">
        <v>365</v>
      </c>
      <c r="D92" s="32" t="s">
        <v>366</v>
      </c>
      <c r="E92" s="29">
        <v>30973.9</v>
      </c>
      <c r="F92" s="29"/>
      <c r="G92" s="29"/>
    </row>
    <row r="93" spans="1:7" ht="31.5" customHeight="1">
      <c r="A93" s="25">
        <v>83</v>
      </c>
      <c r="B93" s="35" t="s">
        <v>263</v>
      </c>
      <c r="C93" s="12" t="s">
        <v>388</v>
      </c>
      <c r="D93" s="32" t="s">
        <v>389</v>
      </c>
      <c r="E93" s="29">
        <v>4000</v>
      </c>
      <c r="F93" s="29"/>
      <c r="G93" s="29"/>
    </row>
    <row r="94" spans="1:7" ht="31.5" customHeight="1">
      <c r="A94" s="25">
        <v>84</v>
      </c>
      <c r="B94" s="35" t="s">
        <v>263</v>
      </c>
      <c r="C94" s="12" t="s">
        <v>390</v>
      </c>
      <c r="D94" s="32" t="s">
        <v>391</v>
      </c>
      <c r="E94" s="29">
        <v>273</v>
      </c>
      <c r="F94" s="29"/>
      <c r="G94" s="29"/>
    </row>
    <row r="95" spans="1:7" ht="61.5" customHeight="1">
      <c r="A95" s="25">
        <v>85</v>
      </c>
      <c r="B95" s="35" t="s">
        <v>263</v>
      </c>
      <c r="C95" s="12" t="s">
        <v>269</v>
      </c>
      <c r="D95" s="32" t="s">
        <v>270</v>
      </c>
      <c r="E95" s="29">
        <v>994.1</v>
      </c>
      <c r="F95" s="29"/>
      <c r="G95" s="29"/>
    </row>
    <row r="96" spans="1:7" ht="78.75" customHeight="1">
      <c r="A96" s="25">
        <v>86</v>
      </c>
      <c r="B96" s="35" t="s">
        <v>263</v>
      </c>
      <c r="C96" s="43" t="s">
        <v>267</v>
      </c>
      <c r="D96" s="32" t="s">
        <v>268</v>
      </c>
      <c r="E96" s="29">
        <v>169.7</v>
      </c>
      <c r="F96" s="29"/>
      <c r="G96" s="29"/>
    </row>
    <row r="97" spans="1:7" ht="49.5" customHeight="1" hidden="1">
      <c r="A97" s="25">
        <v>53</v>
      </c>
      <c r="B97" s="35" t="s">
        <v>263</v>
      </c>
      <c r="C97" s="43" t="s">
        <v>222</v>
      </c>
      <c r="D97" s="32" t="s">
        <v>223</v>
      </c>
      <c r="E97" s="29"/>
      <c r="F97" s="29"/>
      <c r="G97" s="29"/>
    </row>
    <row r="98" spans="1:7" ht="126.75" customHeight="1" hidden="1">
      <c r="A98" s="25">
        <v>54</v>
      </c>
      <c r="B98" s="35" t="s">
        <v>263</v>
      </c>
      <c r="C98" s="43" t="s">
        <v>204</v>
      </c>
      <c r="D98" s="32" t="s">
        <v>205</v>
      </c>
      <c r="E98" s="29"/>
      <c r="F98" s="29"/>
      <c r="G98" s="29"/>
    </row>
    <row r="99" spans="1:7" ht="45" customHeight="1">
      <c r="A99" s="25">
        <v>87</v>
      </c>
      <c r="B99" s="35" t="s">
        <v>263</v>
      </c>
      <c r="C99" s="43" t="s">
        <v>406</v>
      </c>
      <c r="D99" s="32" t="s">
        <v>407</v>
      </c>
      <c r="E99" s="29">
        <v>6000</v>
      </c>
      <c r="F99" s="29"/>
      <c r="G99" s="29"/>
    </row>
    <row r="100" spans="1:7" ht="62.25" customHeight="1">
      <c r="A100" s="25">
        <v>88</v>
      </c>
      <c r="B100" s="35" t="s">
        <v>263</v>
      </c>
      <c r="C100" s="43" t="s">
        <v>394</v>
      </c>
      <c r="D100" s="32" t="s">
        <v>395</v>
      </c>
      <c r="E100" s="29">
        <v>94.5</v>
      </c>
      <c r="F100" s="29"/>
      <c r="G100" s="29"/>
    </row>
    <row r="101" spans="1:7" ht="78.75" customHeight="1">
      <c r="A101" s="25">
        <v>89</v>
      </c>
      <c r="B101" s="35" t="s">
        <v>263</v>
      </c>
      <c r="C101" s="43" t="s">
        <v>384</v>
      </c>
      <c r="D101" s="32" t="s">
        <v>385</v>
      </c>
      <c r="E101" s="29">
        <v>101.3</v>
      </c>
      <c r="F101" s="29"/>
      <c r="G101" s="29"/>
    </row>
    <row r="102" spans="1:7" ht="29.25" customHeight="1">
      <c r="A102" s="25">
        <v>90</v>
      </c>
      <c r="B102" s="35" t="s">
        <v>263</v>
      </c>
      <c r="C102" s="43" t="s">
        <v>79</v>
      </c>
      <c r="D102" s="32" t="s">
        <v>80</v>
      </c>
      <c r="E102" s="29">
        <v>1838.7</v>
      </c>
      <c r="F102" s="29"/>
      <c r="G102" s="29"/>
    </row>
    <row r="103" spans="1:7" ht="45" customHeight="1">
      <c r="A103" s="25">
        <v>91</v>
      </c>
      <c r="B103" s="35" t="s">
        <v>263</v>
      </c>
      <c r="C103" s="43" t="s">
        <v>222</v>
      </c>
      <c r="D103" s="32" t="s">
        <v>223</v>
      </c>
      <c r="E103" s="29">
        <v>43711</v>
      </c>
      <c r="F103" s="29"/>
      <c r="G103" s="29"/>
    </row>
    <row r="104" spans="1:7" ht="76.5" customHeight="1">
      <c r="A104" s="25">
        <v>92</v>
      </c>
      <c r="B104" s="35" t="s">
        <v>263</v>
      </c>
      <c r="C104" s="43" t="s">
        <v>408</v>
      </c>
      <c r="D104" s="32" t="s">
        <v>409</v>
      </c>
      <c r="E104" s="29">
        <v>3697.7</v>
      </c>
      <c r="F104" s="29"/>
      <c r="G104" s="29"/>
    </row>
    <row r="105" spans="1:7" ht="30.75" customHeight="1">
      <c r="A105" s="25">
        <v>93</v>
      </c>
      <c r="B105" s="35" t="s">
        <v>263</v>
      </c>
      <c r="C105" s="12" t="s">
        <v>170</v>
      </c>
      <c r="D105" s="13" t="s">
        <v>171</v>
      </c>
      <c r="E105" s="24">
        <f>E106+E108+E114+E116+E118+E122+E127+E204+E213+E214+E198+E215+E216</f>
        <v>159855.86800000005</v>
      </c>
      <c r="F105" s="24"/>
      <c r="G105" s="24"/>
    </row>
    <row r="106" spans="1:11" ht="30.75" customHeight="1">
      <c r="A106" s="25">
        <v>94</v>
      </c>
      <c r="B106" s="35" t="s">
        <v>263</v>
      </c>
      <c r="C106" s="12" t="s">
        <v>190</v>
      </c>
      <c r="D106" s="13" t="s">
        <v>191</v>
      </c>
      <c r="E106" s="46">
        <f>E107</f>
        <v>3780</v>
      </c>
      <c r="F106" s="46"/>
      <c r="G106" s="46"/>
      <c r="I106" s="4"/>
      <c r="J106" s="5"/>
      <c r="K106" s="4"/>
    </row>
    <row r="107" spans="1:11" ht="30.75" customHeight="1">
      <c r="A107" s="25">
        <v>95</v>
      </c>
      <c r="B107" s="35" t="s">
        <v>263</v>
      </c>
      <c r="C107" s="12" t="s">
        <v>184</v>
      </c>
      <c r="D107" s="13" t="s">
        <v>185</v>
      </c>
      <c r="E107" s="11">
        <v>3780</v>
      </c>
      <c r="F107" s="11"/>
      <c r="G107" s="11"/>
      <c r="I107" s="4"/>
      <c r="J107" s="5"/>
      <c r="K107" s="4"/>
    </row>
    <row r="108" spans="1:11" ht="47.25" customHeight="1">
      <c r="A108" s="25">
        <v>96</v>
      </c>
      <c r="B108" s="35" t="s">
        <v>263</v>
      </c>
      <c r="C108" s="12" t="s">
        <v>227</v>
      </c>
      <c r="D108" s="56" t="s">
        <v>257</v>
      </c>
      <c r="E108" s="11">
        <f>E113</f>
        <v>55.69</v>
      </c>
      <c r="F108" s="11"/>
      <c r="G108" s="11"/>
      <c r="I108" s="4"/>
      <c r="J108" s="5"/>
      <c r="K108" s="4"/>
    </row>
    <row r="109" spans="1:11" ht="1.5" customHeight="1" hidden="1">
      <c r="A109" s="25">
        <v>59</v>
      </c>
      <c r="B109" s="35" t="s">
        <v>263</v>
      </c>
      <c r="C109" s="12" t="s">
        <v>220</v>
      </c>
      <c r="D109" s="13" t="s">
        <v>258</v>
      </c>
      <c r="E109" s="11"/>
      <c r="F109" s="11"/>
      <c r="G109" s="11"/>
      <c r="I109" s="4"/>
      <c r="J109" s="5"/>
      <c r="K109" s="4"/>
    </row>
    <row r="110" spans="1:11" ht="0.75" customHeight="1" hidden="1">
      <c r="A110" s="25">
        <v>58</v>
      </c>
      <c r="B110" s="35" t="s">
        <v>263</v>
      </c>
      <c r="C110" s="63" t="s">
        <v>192</v>
      </c>
      <c r="D110" s="64" t="s">
        <v>193</v>
      </c>
      <c r="E110" s="65"/>
      <c r="F110" s="65"/>
      <c r="G110" s="65"/>
      <c r="I110" s="4"/>
      <c r="J110" s="5"/>
      <c r="K110" s="4"/>
    </row>
    <row r="111" spans="1:11" ht="33.75" customHeight="1" hidden="1">
      <c r="A111" s="25"/>
      <c r="B111" s="35" t="s">
        <v>263</v>
      </c>
      <c r="C111" s="63" t="s">
        <v>259</v>
      </c>
      <c r="D111" s="64" t="s">
        <v>186</v>
      </c>
      <c r="E111" s="66"/>
      <c r="F111" s="66"/>
      <c r="G111" s="66"/>
      <c r="I111" s="4"/>
      <c r="J111" s="5"/>
      <c r="K111" s="4"/>
    </row>
    <row r="112" spans="1:11" ht="0.75" customHeight="1" hidden="1">
      <c r="A112" s="25">
        <v>52</v>
      </c>
      <c r="B112" s="35" t="s">
        <v>263</v>
      </c>
      <c r="C112" s="63" t="s">
        <v>237</v>
      </c>
      <c r="D112" s="64" t="s">
        <v>186</v>
      </c>
      <c r="E112" s="66"/>
      <c r="F112" s="66"/>
      <c r="G112" s="66"/>
      <c r="I112" s="4"/>
      <c r="J112" s="5"/>
      <c r="K112" s="4"/>
    </row>
    <row r="113" spans="1:11" ht="46.5" customHeight="1">
      <c r="A113" s="25">
        <v>97</v>
      </c>
      <c r="B113" s="35" t="s">
        <v>263</v>
      </c>
      <c r="C113" s="71" t="s">
        <v>220</v>
      </c>
      <c r="D113" s="72" t="s">
        <v>98</v>
      </c>
      <c r="E113" s="69">
        <v>55.69</v>
      </c>
      <c r="F113" s="69"/>
      <c r="G113" s="69"/>
      <c r="I113" s="4"/>
      <c r="J113" s="5"/>
      <c r="K113" s="4"/>
    </row>
    <row r="114" spans="1:11" ht="49.5" customHeight="1">
      <c r="A114" s="25">
        <v>98</v>
      </c>
      <c r="B114" s="35" t="s">
        <v>263</v>
      </c>
      <c r="C114" s="12" t="s">
        <v>229</v>
      </c>
      <c r="D114" s="13" t="s">
        <v>260</v>
      </c>
      <c r="E114" s="11">
        <f>E115</f>
        <v>4.5</v>
      </c>
      <c r="F114" s="11"/>
      <c r="G114" s="11"/>
      <c r="I114" s="4"/>
      <c r="J114" s="5"/>
      <c r="K114" s="4"/>
    </row>
    <row r="115" spans="1:11" ht="60.75" customHeight="1">
      <c r="A115" s="25">
        <v>99</v>
      </c>
      <c r="B115" s="35" t="s">
        <v>263</v>
      </c>
      <c r="C115" s="12" t="s">
        <v>219</v>
      </c>
      <c r="D115" s="13" t="s">
        <v>261</v>
      </c>
      <c r="E115" s="11">
        <v>4.5</v>
      </c>
      <c r="F115" s="11"/>
      <c r="G115" s="11"/>
      <c r="I115" s="4"/>
      <c r="J115" s="5"/>
      <c r="K115" s="4"/>
    </row>
    <row r="116" spans="1:11" ht="30" customHeight="1">
      <c r="A116" s="25">
        <v>100</v>
      </c>
      <c r="B116" s="35" t="s">
        <v>263</v>
      </c>
      <c r="C116" s="12" t="s">
        <v>196</v>
      </c>
      <c r="D116" s="13" t="s">
        <v>197</v>
      </c>
      <c r="E116" s="46">
        <f>E117</f>
        <v>604.8</v>
      </c>
      <c r="F116" s="46"/>
      <c r="G116" s="46"/>
      <c r="I116" s="4"/>
      <c r="J116" s="5"/>
      <c r="K116" s="4"/>
    </row>
    <row r="117" spans="1:11" ht="47.25" customHeight="1">
      <c r="A117" s="25">
        <v>101</v>
      </c>
      <c r="B117" s="35" t="s">
        <v>263</v>
      </c>
      <c r="C117" s="55" t="s">
        <v>182</v>
      </c>
      <c r="D117" s="13" t="s">
        <v>183</v>
      </c>
      <c r="E117" s="11">
        <v>604.8</v>
      </c>
      <c r="F117" s="11"/>
      <c r="G117" s="11"/>
      <c r="I117" s="4"/>
      <c r="J117" s="5"/>
      <c r="K117" s="4"/>
    </row>
    <row r="118" spans="1:11" ht="28.5" customHeight="1">
      <c r="A118" s="25">
        <v>102</v>
      </c>
      <c r="B118" s="35" t="s">
        <v>263</v>
      </c>
      <c r="C118" s="55" t="s">
        <v>252</v>
      </c>
      <c r="D118" s="13" t="s">
        <v>198</v>
      </c>
      <c r="E118" s="46">
        <f>E120+E121</f>
        <v>1535.7</v>
      </c>
      <c r="F118" s="46"/>
      <c r="G118" s="46"/>
      <c r="I118" s="4"/>
      <c r="J118" s="5"/>
      <c r="K118" s="4"/>
    </row>
    <row r="119" spans="1:11" ht="30" customHeight="1" hidden="1">
      <c r="A119" s="25"/>
      <c r="B119" s="35"/>
      <c r="C119" s="55"/>
      <c r="D119" s="13"/>
      <c r="E119" s="11"/>
      <c r="F119" s="11"/>
      <c r="G119" s="11"/>
      <c r="I119" s="4"/>
      <c r="J119" s="5"/>
      <c r="K119" s="4"/>
    </row>
    <row r="120" spans="1:11" ht="45.75" customHeight="1">
      <c r="A120" s="25">
        <v>103</v>
      </c>
      <c r="B120" s="35" t="s">
        <v>263</v>
      </c>
      <c r="C120" s="55" t="s">
        <v>85</v>
      </c>
      <c r="D120" s="13" t="s">
        <v>86</v>
      </c>
      <c r="E120" s="11">
        <v>1440.2</v>
      </c>
      <c r="F120" s="11"/>
      <c r="G120" s="11"/>
      <c r="I120" s="4"/>
      <c r="J120" s="5"/>
      <c r="K120" s="4"/>
    </row>
    <row r="121" spans="1:11" ht="46.5" customHeight="1">
      <c r="A121" s="25">
        <v>104</v>
      </c>
      <c r="B121" s="35" t="s">
        <v>263</v>
      </c>
      <c r="C121" s="12" t="s">
        <v>253</v>
      </c>
      <c r="D121" s="13" t="s">
        <v>87</v>
      </c>
      <c r="E121" s="11">
        <v>95.5</v>
      </c>
      <c r="F121" s="11"/>
      <c r="G121" s="11"/>
      <c r="I121" s="4"/>
      <c r="J121" s="5"/>
      <c r="K121" s="4"/>
    </row>
    <row r="122" spans="1:11" ht="47.25" customHeight="1">
      <c r="A122" s="25">
        <v>105</v>
      </c>
      <c r="B122" s="35" t="s">
        <v>263</v>
      </c>
      <c r="C122" s="12" t="s">
        <v>199</v>
      </c>
      <c r="D122" s="13" t="s">
        <v>187</v>
      </c>
      <c r="E122" s="46">
        <f>E123</f>
        <v>534.1</v>
      </c>
      <c r="F122" s="46"/>
      <c r="G122" s="46"/>
      <c r="I122" s="4"/>
      <c r="J122" s="5"/>
      <c r="K122" s="4"/>
    </row>
    <row r="123" spans="1:11" ht="45" customHeight="1">
      <c r="A123" s="25">
        <v>106</v>
      </c>
      <c r="B123" s="35" t="s">
        <v>263</v>
      </c>
      <c r="C123" s="12" t="s">
        <v>254</v>
      </c>
      <c r="D123" s="13" t="s">
        <v>232</v>
      </c>
      <c r="E123" s="11">
        <f>E124</f>
        <v>534.1</v>
      </c>
      <c r="F123" s="11"/>
      <c r="G123" s="11"/>
      <c r="I123" s="4"/>
      <c r="J123" s="5"/>
      <c r="K123" s="4"/>
    </row>
    <row r="124" spans="1:11" ht="108" customHeight="1">
      <c r="A124" s="25">
        <v>107</v>
      </c>
      <c r="B124" s="35" t="s">
        <v>263</v>
      </c>
      <c r="C124" s="12" t="s">
        <v>344</v>
      </c>
      <c r="D124" s="13" t="s">
        <v>345</v>
      </c>
      <c r="E124" s="11">
        <f>E125+E126</f>
        <v>534.1</v>
      </c>
      <c r="F124" s="11"/>
      <c r="G124" s="11"/>
      <c r="I124" s="4"/>
      <c r="J124" s="5"/>
      <c r="K124" s="4"/>
    </row>
    <row r="125" spans="1:11" ht="30" customHeight="1">
      <c r="A125" s="25">
        <v>108</v>
      </c>
      <c r="B125" s="35" t="s">
        <v>263</v>
      </c>
      <c r="C125" s="12" t="s">
        <v>275</v>
      </c>
      <c r="D125" s="13" t="s">
        <v>356</v>
      </c>
      <c r="E125" s="11">
        <v>524.5</v>
      </c>
      <c r="F125" s="11"/>
      <c r="G125" s="11"/>
      <c r="I125" s="4"/>
      <c r="J125" s="5"/>
      <c r="K125" s="4"/>
    </row>
    <row r="126" spans="1:11" ht="18.75" customHeight="1">
      <c r="A126" s="25">
        <v>109</v>
      </c>
      <c r="B126" s="35" t="s">
        <v>263</v>
      </c>
      <c r="C126" s="12" t="s">
        <v>276</v>
      </c>
      <c r="D126" s="13" t="s">
        <v>357</v>
      </c>
      <c r="E126" s="11">
        <v>9.6</v>
      </c>
      <c r="F126" s="11"/>
      <c r="G126" s="11"/>
      <c r="I126" s="4"/>
      <c r="J126" s="5"/>
      <c r="K126" s="4"/>
    </row>
    <row r="127" spans="1:11" ht="30.75" customHeight="1">
      <c r="A127" s="25">
        <v>110</v>
      </c>
      <c r="B127" s="35" t="s">
        <v>263</v>
      </c>
      <c r="C127" s="12" t="s">
        <v>194</v>
      </c>
      <c r="D127" s="13" t="s">
        <v>195</v>
      </c>
      <c r="E127" s="46">
        <f>E128</f>
        <v>151618.11000000002</v>
      </c>
      <c r="F127" s="46"/>
      <c r="G127" s="46"/>
      <c r="I127" s="4"/>
      <c r="J127" s="5"/>
      <c r="K127" s="4"/>
    </row>
    <row r="128" spans="1:11" ht="33" customHeight="1">
      <c r="A128" s="25">
        <v>111</v>
      </c>
      <c r="B128" s="35" t="s">
        <v>263</v>
      </c>
      <c r="C128" s="12" t="s">
        <v>188</v>
      </c>
      <c r="D128" s="13" t="s">
        <v>189</v>
      </c>
      <c r="E128" s="46">
        <f>E129+E133+E136+E140+E144+E151++E160+E163+E164+E169+E172+E175+E176+E177+E178+E179+E180+E181+E182+E183+E184+E185+E186+E187+E188+E191+E192+E195</f>
        <v>151618.11000000002</v>
      </c>
      <c r="F128" s="46"/>
      <c r="G128" s="46"/>
      <c r="I128" s="4"/>
      <c r="J128" s="5"/>
      <c r="K128" s="4"/>
    </row>
    <row r="129" spans="1:11" ht="122.25" customHeight="1">
      <c r="A129" s="25">
        <v>112</v>
      </c>
      <c r="B129" s="35" t="s">
        <v>263</v>
      </c>
      <c r="C129" s="12" t="s">
        <v>346</v>
      </c>
      <c r="D129" s="13" t="s">
        <v>347</v>
      </c>
      <c r="E129" s="46">
        <f>E130+E131</f>
        <v>452.4</v>
      </c>
      <c r="F129" s="46"/>
      <c r="G129" s="46"/>
      <c r="I129" s="4"/>
      <c r="J129" s="5"/>
      <c r="K129" s="4"/>
    </row>
    <row r="130" spans="1:11" ht="45.75" customHeight="1">
      <c r="A130" s="25">
        <v>113</v>
      </c>
      <c r="B130" s="35" t="s">
        <v>263</v>
      </c>
      <c r="C130" s="12" t="s">
        <v>283</v>
      </c>
      <c r="D130" s="13" t="s">
        <v>284</v>
      </c>
      <c r="E130" s="46">
        <f>480.2-36</f>
        <v>444.2</v>
      </c>
      <c r="F130" s="46"/>
      <c r="G130" s="46"/>
      <c r="I130" s="4"/>
      <c r="J130" s="5"/>
      <c r="K130" s="4"/>
    </row>
    <row r="131" spans="1:11" ht="28.5" customHeight="1">
      <c r="A131" s="25">
        <v>114</v>
      </c>
      <c r="B131" s="35" t="s">
        <v>263</v>
      </c>
      <c r="C131" s="12" t="s">
        <v>331</v>
      </c>
      <c r="D131" s="13" t="s">
        <v>358</v>
      </c>
      <c r="E131" s="11">
        <f>8.5-0.3</f>
        <v>8.2</v>
      </c>
      <c r="F131" s="11"/>
      <c r="G131" s="11"/>
      <c r="I131" s="4"/>
      <c r="J131" s="5"/>
      <c r="K131" s="4"/>
    </row>
    <row r="132" spans="1:11" ht="48" customHeight="1" hidden="1">
      <c r="A132" s="25">
        <v>66</v>
      </c>
      <c r="B132" s="35" t="s">
        <v>263</v>
      </c>
      <c r="C132" s="12" t="s">
        <v>233</v>
      </c>
      <c r="D132" s="13" t="s">
        <v>218</v>
      </c>
      <c r="E132" s="11"/>
      <c r="F132" s="11"/>
      <c r="G132" s="11"/>
      <c r="I132" s="4"/>
      <c r="J132" s="5"/>
      <c r="K132" s="4"/>
    </row>
    <row r="133" spans="1:11" ht="141.75" customHeight="1">
      <c r="A133" s="25">
        <v>115</v>
      </c>
      <c r="B133" s="35" t="s">
        <v>263</v>
      </c>
      <c r="C133" s="12" t="s">
        <v>348</v>
      </c>
      <c r="D133" s="13" t="s">
        <v>349</v>
      </c>
      <c r="E133" s="11">
        <f>E134+E135</f>
        <v>7180.36</v>
      </c>
      <c r="F133" s="11"/>
      <c r="G133" s="11"/>
      <c r="I133" s="4"/>
      <c r="J133" s="5"/>
      <c r="K133" s="4"/>
    </row>
    <row r="134" spans="1:11" ht="30" customHeight="1">
      <c r="A134" s="25">
        <v>116</v>
      </c>
      <c r="B134" s="35" t="s">
        <v>263</v>
      </c>
      <c r="C134" s="12" t="s">
        <v>286</v>
      </c>
      <c r="D134" s="13" t="s">
        <v>285</v>
      </c>
      <c r="E134" s="11">
        <v>7055.98</v>
      </c>
      <c r="F134" s="11"/>
      <c r="G134" s="11"/>
      <c r="I134" s="4"/>
      <c r="J134" s="5"/>
      <c r="K134" s="4"/>
    </row>
    <row r="135" spans="1:11" ht="28.5" customHeight="1">
      <c r="A135" s="25">
        <v>117</v>
      </c>
      <c r="B135" s="35" t="s">
        <v>263</v>
      </c>
      <c r="C135" s="12" t="s">
        <v>287</v>
      </c>
      <c r="D135" s="13" t="s">
        <v>359</v>
      </c>
      <c r="E135" s="11">
        <v>124.38</v>
      </c>
      <c r="F135" s="11"/>
      <c r="G135" s="11"/>
      <c r="I135" s="4"/>
      <c r="J135" s="5"/>
      <c r="K135" s="4"/>
    </row>
    <row r="136" spans="1:11" ht="156.75" customHeight="1">
      <c r="A136" s="25">
        <v>118</v>
      </c>
      <c r="B136" s="35" t="s">
        <v>263</v>
      </c>
      <c r="C136" s="12" t="s">
        <v>350</v>
      </c>
      <c r="D136" s="13" t="s">
        <v>351</v>
      </c>
      <c r="E136" s="11">
        <f>E137+E138+E139</f>
        <v>3445.8</v>
      </c>
      <c r="F136" s="11"/>
      <c r="G136" s="11"/>
      <c r="I136" s="4"/>
      <c r="J136" s="5"/>
      <c r="K136" s="4"/>
    </row>
    <row r="137" spans="1:11" ht="29.25" customHeight="1">
      <c r="A137" s="25">
        <v>119</v>
      </c>
      <c r="B137" s="35" t="s">
        <v>263</v>
      </c>
      <c r="C137" s="12" t="s">
        <v>288</v>
      </c>
      <c r="D137" s="13" t="s">
        <v>289</v>
      </c>
      <c r="E137" s="11">
        <f>1899.4-104</f>
        <v>1795.4</v>
      </c>
      <c r="F137" s="11"/>
      <c r="G137" s="11"/>
      <c r="I137" s="4"/>
      <c r="J137" s="5"/>
      <c r="K137" s="4"/>
    </row>
    <row r="138" spans="1:11" ht="61.5" customHeight="1">
      <c r="A138" s="25">
        <v>120</v>
      </c>
      <c r="B138" s="35" t="s">
        <v>263</v>
      </c>
      <c r="C138" s="12" t="s">
        <v>290</v>
      </c>
      <c r="D138" s="13" t="s">
        <v>47</v>
      </c>
      <c r="E138" s="11">
        <f>1682-91</f>
        <v>1591</v>
      </c>
      <c r="F138" s="11"/>
      <c r="G138" s="11"/>
      <c r="I138" s="4"/>
      <c r="J138" s="5"/>
      <c r="K138" s="4"/>
    </row>
    <row r="139" spans="1:11" ht="32.25" customHeight="1">
      <c r="A139" s="25">
        <v>121</v>
      </c>
      <c r="B139" s="35" t="s">
        <v>263</v>
      </c>
      <c r="C139" s="12" t="s">
        <v>291</v>
      </c>
      <c r="D139" s="13" t="s">
        <v>358</v>
      </c>
      <c r="E139" s="11">
        <f>63.4-4</f>
        <v>59.4</v>
      </c>
      <c r="F139" s="11"/>
      <c r="G139" s="11"/>
      <c r="I139" s="4"/>
      <c r="J139" s="5"/>
      <c r="K139" s="4"/>
    </row>
    <row r="140" spans="1:11" ht="159.75" customHeight="1">
      <c r="A140" s="25">
        <v>122</v>
      </c>
      <c r="B140" s="35" t="s">
        <v>263</v>
      </c>
      <c r="C140" s="12" t="s">
        <v>352</v>
      </c>
      <c r="D140" s="13" t="s">
        <v>353</v>
      </c>
      <c r="E140" s="11">
        <f>E141+E142</f>
        <v>7.38</v>
      </c>
      <c r="F140" s="11"/>
      <c r="G140" s="11"/>
      <c r="I140" s="4"/>
      <c r="J140" s="5"/>
      <c r="K140" s="4"/>
    </row>
    <row r="141" spans="1:11" ht="21" customHeight="1">
      <c r="A141" s="25">
        <v>123</v>
      </c>
      <c r="B141" s="35" t="s">
        <v>263</v>
      </c>
      <c r="C141" s="12" t="s">
        <v>292</v>
      </c>
      <c r="D141" s="13" t="s">
        <v>354</v>
      </c>
      <c r="E141" s="11">
        <v>7.24</v>
      </c>
      <c r="F141" s="11"/>
      <c r="G141" s="11"/>
      <c r="I141" s="4"/>
      <c r="J141" s="5"/>
      <c r="K141" s="4"/>
    </row>
    <row r="142" spans="1:11" ht="30.75" customHeight="1">
      <c r="A142" s="25">
        <v>124</v>
      </c>
      <c r="B142" s="35" t="s">
        <v>263</v>
      </c>
      <c r="C142" s="12" t="s">
        <v>293</v>
      </c>
      <c r="D142" s="13" t="s">
        <v>355</v>
      </c>
      <c r="E142" s="11">
        <v>0.14</v>
      </c>
      <c r="F142" s="11"/>
      <c r="G142" s="11"/>
      <c r="I142" s="4"/>
      <c r="J142" s="5"/>
      <c r="K142" s="4"/>
    </row>
    <row r="143" spans="1:11" ht="0.75" customHeight="1" hidden="1">
      <c r="A143" s="25">
        <v>85</v>
      </c>
      <c r="B143" s="35" t="s">
        <v>263</v>
      </c>
      <c r="C143" s="12" t="s">
        <v>234</v>
      </c>
      <c r="D143" s="30" t="s">
        <v>217</v>
      </c>
      <c r="E143" s="11"/>
      <c r="F143" s="11"/>
      <c r="G143" s="11"/>
      <c r="I143" s="4"/>
      <c r="J143" s="5"/>
      <c r="K143" s="4"/>
    </row>
    <row r="144" spans="1:11" ht="111.75" customHeight="1">
      <c r="A144" s="25">
        <v>125</v>
      </c>
      <c r="B144" s="35" t="s">
        <v>263</v>
      </c>
      <c r="C144" s="12" t="s">
        <v>360</v>
      </c>
      <c r="D144" s="30" t="s">
        <v>2</v>
      </c>
      <c r="E144" s="11">
        <f>E145+E146+E147+E148+E149+E150</f>
        <v>864.74</v>
      </c>
      <c r="F144" s="11"/>
      <c r="G144" s="11"/>
      <c r="I144" s="4"/>
      <c r="J144" s="5"/>
      <c r="K144" s="4"/>
    </row>
    <row r="145" spans="1:11" ht="32.25" customHeight="1">
      <c r="A145" s="25">
        <v>126</v>
      </c>
      <c r="B145" s="35" t="s">
        <v>263</v>
      </c>
      <c r="C145" s="12" t="s">
        <v>294</v>
      </c>
      <c r="D145" s="13" t="s">
        <v>3</v>
      </c>
      <c r="E145" s="11">
        <v>521.8</v>
      </c>
      <c r="F145" s="11"/>
      <c r="G145" s="11"/>
      <c r="I145" s="4"/>
      <c r="J145" s="5"/>
      <c r="K145" s="4"/>
    </row>
    <row r="146" spans="1:11" ht="30" customHeight="1">
      <c r="A146" s="25">
        <v>127</v>
      </c>
      <c r="B146" s="35" t="s">
        <v>263</v>
      </c>
      <c r="C146" s="12" t="s">
        <v>295</v>
      </c>
      <c r="D146" s="13" t="s">
        <v>4</v>
      </c>
      <c r="E146" s="11">
        <v>151.7</v>
      </c>
      <c r="F146" s="11"/>
      <c r="G146" s="11"/>
      <c r="I146" s="4"/>
      <c r="J146" s="5"/>
      <c r="K146" s="4"/>
    </row>
    <row r="147" spans="1:11" ht="94.5" customHeight="1" hidden="1">
      <c r="A147" s="25">
        <v>88</v>
      </c>
      <c r="B147" s="35" t="s">
        <v>263</v>
      </c>
      <c r="C147" s="12" t="s">
        <v>296</v>
      </c>
      <c r="D147" s="13" t="s">
        <v>5</v>
      </c>
      <c r="E147" s="11"/>
      <c r="F147" s="11"/>
      <c r="G147" s="11"/>
      <c r="I147" s="4"/>
      <c r="J147" s="5"/>
      <c r="K147" s="4"/>
    </row>
    <row r="148" spans="1:11" ht="29.25" customHeight="1">
      <c r="A148" s="25">
        <v>128</v>
      </c>
      <c r="B148" s="35" t="s">
        <v>263</v>
      </c>
      <c r="C148" s="12" t="s">
        <v>297</v>
      </c>
      <c r="D148" s="13" t="s">
        <v>6</v>
      </c>
      <c r="E148" s="11">
        <v>12.8</v>
      </c>
      <c r="F148" s="11"/>
      <c r="G148" s="11"/>
      <c r="I148" s="4"/>
      <c r="J148" s="5"/>
      <c r="K148" s="4"/>
    </row>
    <row r="149" spans="1:11" ht="43.5" customHeight="1">
      <c r="A149" s="25">
        <v>129</v>
      </c>
      <c r="B149" s="35" t="s">
        <v>263</v>
      </c>
      <c r="C149" s="12" t="s">
        <v>298</v>
      </c>
      <c r="D149" s="13" t="s">
        <v>108</v>
      </c>
      <c r="E149" s="11">
        <v>88.63</v>
      </c>
      <c r="F149" s="11"/>
      <c r="G149" s="11"/>
      <c r="I149" s="4"/>
      <c r="J149" s="5"/>
      <c r="K149" s="4"/>
    </row>
    <row r="150" spans="1:11" ht="45.75" customHeight="1">
      <c r="A150" s="25">
        <v>130</v>
      </c>
      <c r="B150" s="35" t="s">
        <v>263</v>
      </c>
      <c r="C150" s="12" t="s">
        <v>299</v>
      </c>
      <c r="D150" s="13" t="s">
        <v>108</v>
      </c>
      <c r="E150" s="11">
        <v>89.81</v>
      </c>
      <c r="F150" s="11"/>
      <c r="G150" s="11"/>
      <c r="I150" s="4"/>
      <c r="J150" s="5"/>
      <c r="K150" s="4"/>
    </row>
    <row r="151" spans="1:11" ht="90.75" customHeight="1">
      <c r="A151" s="25">
        <v>131</v>
      </c>
      <c r="B151" s="35" t="s">
        <v>263</v>
      </c>
      <c r="C151" s="12" t="s">
        <v>235</v>
      </c>
      <c r="D151" s="13" t="s">
        <v>110</v>
      </c>
      <c r="E151" s="11">
        <f>E153+E154+E156+E157+E158</f>
        <v>188.11</v>
      </c>
      <c r="F151" s="11"/>
      <c r="G151" s="11"/>
      <c r="I151" s="4"/>
      <c r="J151" s="5"/>
      <c r="K151" s="4"/>
    </row>
    <row r="152" spans="1:11" ht="62.25" customHeight="1" hidden="1">
      <c r="A152" s="25"/>
      <c r="B152" s="35"/>
      <c r="C152" s="12"/>
      <c r="D152" s="13"/>
      <c r="E152" s="11"/>
      <c r="F152" s="11"/>
      <c r="G152" s="11"/>
      <c r="I152" s="4"/>
      <c r="J152" s="5"/>
      <c r="K152" s="4"/>
    </row>
    <row r="153" spans="1:11" ht="106.5" customHeight="1">
      <c r="A153" s="25">
        <v>132</v>
      </c>
      <c r="B153" s="35" t="s">
        <v>263</v>
      </c>
      <c r="C153" s="12" t="s">
        <v>300</v>
      </c>
      <c r="D153" s="13" t="s">
        <v>111</v>
      </c>
      <c r="E153" s="11">
        <f>1.43-0.13</f>
        <v>1.2999999999999998</v>
      </c>
      <c r="F153" s="11"/>
      <c r="G153" s="11"/>
      <c r="I153" s="4"/>
      <c r="J153" s="5"/>
      <c r="K153" s="4"/>
    </row>
    <row r="154" spans="1:11" ht="30.75" customHeight="1">
      <c r="A154" s="25">
        <v>133</v>
      </c>
      <c r="B154" s="35" t="s">
        <v>263</v>
      </c>
      <c r="C154" s="12" t="s">
        <v>301</v>
      </c>
      <c r="D154" s="13" t="s">
        <v>112</v>
      </c>
      <c r="E154" s="11">
        <v>3.12</v>
      </c>
      <c r="F154" s="11"/>
      <c r="G154" s="11"/>
      <c r="I154" s="4"/>
      <c r="J154" s="5"/>
      <c r="K154" s="4"/>
    </row>
    <row r="155" spans="1:11" ht="0.75" customHeight="1" hidden="1">
      <c r="A155" s="25">
        <v>96</v>
      </c>
      <c r="B155" s="35" t="s">
        <v>263</v>
      </c>
      <c r="C155" s="12" t="s">
        <v>302</v>
      </c>
      <c r="D155" s="13" t="s">
        <v>113</v>
      </c>
      <c r="E155" s="11"/>
      <c r="F155" s="11"/>
      <c r="G155" s="11"/>
      <c r="I155" s="4"/>
      <c r="J155" s="5"/>
      <c r="K155" s="4"/>
    </row>
    <row r="156" spans="1:11" ht="92.25" customHeight="1">
      <c r="A156" s="25">
        <v>134</v>
      </c>
      <c r="B156" s="35" t="s">
        <v>263</v>
      </c>
      <c r="C156" s="12" t="s">
        <v>88</v>
      </c>
      <c r="D156" s="13" t="s">
        <v>89</v>
      </c>
      <c r="E156" s="11">
        <v>14.29</v>
      </c>
      <c r="F156" s="11"/>
      <c r="G156" s="11"/>
      <c r="I156" s="4"/>
      <c r="J156" s="5"/>
      <c r="K156" s="4"/>
    </row>
    <row r="157" spans="1:11" ht="75" customHeight="1">
      <c r="A157" s="25">
        <v>135</v>
      </c>
      <c r="B157" s="35" t="s">
        <v>263</v>
      </c>
      <c r="C157" s="12" t="s">
        <v>303</v>
      </c>
      <c r="D157" s="13" t="s">
        <v>117</v>
      </c>
      <c r="E157" s="11">
        <v>65</v>
      </c>
      <c r="F157" s="11"/>
      <c r="G157" s="11"/>
      <c r="I157" s="4"/>
      <c r="J157" s="5"/>
      <c r="K157" s="4"/>
    </row>
    <row r="158" spans="1:11" ht="45" customHeight="1">
      <c r="A158" s="25">
        <v>136</v>
      </c>
      <c r="B158" s="35" t="s">
        <v>263</v>
      </c>
      <c r="C158" s="12" t="s">
        <v>304</v>
      </c>
      <c r="D158" s="13" t="s">
        <v>118</v>
      </c>
      <c r="E158" s="11">
        <f>107.5-3.1</f>
        <v>104.4</v>
      </c>
      <c r="F158" s="11"/>
      <c r="G158" s="11"/>
      <c r="I158" s="4"/>
      <c r="J158" s="5"/>
      <c r="K158" s="4"/>
    </row>
    <row r="159" spans="1:11" ht="21.75" customHeight="1" hidden="1">
      <c r="A159" s="25">
        <v>72</v>
      </c>
      <c r="B159" s="35" t="s">
        <v>263</v>
      </c>
      <c r="C159" s="12" t="s">
        <v>235</v>
      </c>
      <c r="D159" s="13" t="s">
        <v>119</v>
      </c>
      <c r="E159" s="11"/>
      <c r="F159" s="11"/>
      <c r="G159" s="11"/>
      <c r="I159" s="4"/>
      <c r="J159" s="5"/>
      <c r="K159" s="4"/>
    </row>
    <row r="160" spans="1:11" ht="93" customHeight="1">
      <c r="A160" s="25">
        <v>137</v>
      </c>
      <c r="B160" s="35" t="s">
        <v>263</v>
      </c>
      <c r="C160" s="12" t="s">
        <v>7</v>
      </c>
      <c r="D160" s="13" t="s">
        <v>8</v>
      </c>
      <c r="E160" s="11">
        <f>E161+E162</f>
        <v>223.96</v>
      </c>
      <c r="F160" s="11"/>
      <c r="G160" s="11"/>
      <c r="I160" s="4"/>
      <c r="J160" s="5"/>
      <c r="K160" s="4"/>
    </row>
    <row r="161" spans="1:11" ht="19.5" customHeight="1">
      <c r="A161" s="25">
        <v>138</v>
      </c>
      <c r="B161" s="35" t="s">
        <v>263</v>
      </c>
      <c r="C161" s="12" t="s">
        <v>305</v>
      </c>
      <c r="D161" s="13" t="s">
        <v>9</v>
      </c>
      <c r="E161" s="11">
        <v>220.28</v>
      </c>
      <c r="F161" s="11"/>
      <c r="G161" s="11"/>
      <c r="I161" s="4"/>
      <c r="J161" s="5"/>
      <c r="K161" s="4"/>
    </row>
    <row r="162" spans="1:11" ht="30.75" customHeight="1">
      <c r="A162" s="25">
        <v>139</v>
      </c>
      <c r="B162" s="35" t="s">
        <v>263</v>
      </c>
      <c r="C162" s="12" t="s">
        <v>306</v>
      </c>
      <c r="D162" s="13" t="s">
        <v>10</v>
      </c>
      <c r="E162" s="11">
        <v>3.68</v>
      </c>
      <c r="F162" s="11"/>
      <c r="G162" s="11"/>
      <c r="I162" s="4"/>
      <c r="J162" s="5"/>
      <c r="K162" s="4"/>
    </row>
    <row r="163" spans="1:11" ht="45.75" customHeight="1">
      <c r="A163" s="25">
        <v>140</v>
      </c>
      <c r="B163" s="35" t="s">
        <v>263</v>
      </c>
      <c r="C163" s="12" t="s">
        <v>236</v>
      </c>
      <c r="D163" s="13" t="s">
        <v>307</v>
      </c>
      <c r="E163" s="11">
        <v>9675</v>
      </c>
      <c r="F163" s="11"/>
      <c r="G163" s="11"/>
      <c r="I163" s="4"/>
      <c r="J163" s="5"/>
      <c r="K163" s="4"/>
    </row>
    <row r="164" spans="1:11" ht="92.25" customHeight="1">
      <c r="A164" s="25">
        <v>141</v>
      </c>
      <c r="B164" s="35" t="s">
        <v>263</v>
      </c>
      <c r="C164" s="12" t="s">
        <v>11</v>
      </c>
      <c r="D164" s="13" t="s">
        <v>48</v>
      </c>
      <c r="E164" s="11">
        <f>E165+E166+E167+E168</f>
        <v>1469.8999999999999</v>
      </c>
      <c r="F164" s="11"/>
      <c r="G164" s="11"/>
      <c r="I164" s="4"/>
      <c r="J164" s="5"/>
      <c r="K164" s="4"/>
    </row>
    <row r="165" spans="1:11" ht="44.25" customHeight="1">
      <c r="A165" s="25">
        <v>142</v>
      </c>
      <c r="B165" s="35" t="s">
        <v>263</v>
      </c>
      <c r="C165" s="12" t="s">
        <v>308</v>
      </c>
      <c r="D165" s="13" t="s">
        <v>309</v>
      </c>
      <c r="E165" s="11">
        <v>173.8</v>
      </c>
      <c r="F165" s="11"/>
      <c r="G165" s="11"/>
      <c r="I165" s="4"/>
      <c r="J165" s="5"/>
      <c r="K165" s="4"/>
    </row>
    <row r="166" spans="1:11" ht="75.75" customHeight="1">
      <c r="A166" s="25">
        <v>143</v>
      </c>
      <c r="B166" s="35" t="s">
        <v>263</v>
      </c>
      <c r="C166" s="12" t="s">
        <v>310</v>
      </c>
      <c r="D166" s="13" t="s">
        <v>311</v>
      </c>
      <c r="E166" s="11">
        <v>58.4</v>
      </c>
      <c r="F166" s="11"/>
      <c r="G166" s="11"/>
      <c r="I166" s="4"/>
      <c r="J166" s="5"/>
      <c r="K166" s="4"/>
    </row>
    <row r="167" spans="1:11" ht="46.5" customHeight="1">
      <c r="A167" s="25">
        <v>144</v>
      </c>
      <c r="B167" s="35" t="s">
        <v>263</v>
      </c>
      <c r="C167" s="12" t="s">
        <v>312</v>
      </c>
      <c r="D167" s="13" t="s">
        <v>313</v>
      </c>
      <c r="E167" s="11">
        <v>1212.1</v>
      </c>
      <c r="F167" s="11"/>
      <c r="G167" s="11"/>
      <c r="I167" s="4"/>
      <c r="J167" s="5"/>
      <c r="K167" s="4"/>
    </row>
    <row r="168" spans="1:11" ht="30" customHeight="1">
      <c r="A168" s="25">
        <v>145</v>
      </c>
      <c r="B168" s="35" t="s">
        <v>263</v>
      </c>
      <c r="C168" s="12" t="s">
        <v>314</v>
      </c>
      <c r="D168" s="13" t="s">
        <v>315</v>
      </c>
      <c r="E168" s="11">
        <v>25.6</v>
      </c>
      <c r="F168" s="11"/>
      <c r="G168" s="11"/>
      <c r="I168" s="4"/>
      <c r="J168" s="5"/>
      <c r="K168" s="4"/>
    </row>
    <row r="169" spans="1:11" ht="153.75" customHeight="1">
      <c r="A169" s="25">
        <v>146</v>
      </c>
      <c r="B169" s="35" t="s">
        <v>263</v>
      </c>
      <c r="C169" s="12" t="s">
        <v>14</v>
      </c>
      <c r="D169" s="13" t="s">
        <v>15</v>
      </c>
      <c r="E169" s="11">
        <f>E170+E171</f>
        <v>7973.4</v>
      </c>
      <c r="F169" s="11"/>
      <c r="G169" s="11"/>
      <c r="I169" s="4"/>
      <c r="J169" s="5"/>
      <c r="K169" s="4"/>
    </row>
    <row r="170" spans="1:11" ht="143.25" customHeight="1">
      <c r="A170" s="25">
        <v>147</v>
      </c>
      <c r="B170" s="35" t="s">
        <v>263</v>
      </c>
      <c r="C170" s="12" t="s">
        <v>323</v>
      </c>
      <c r="D170" s="13" t="s">
        <v>16</v>
      </c>
      <c r="E170" s="11">
        <v>7880</v>
      </c>
      <c r="F170" s="11"/>
      <c r="G170" s="11"/>
      <c r="I170" s="4"/>
      <c r="J170" s="5"/>
      <c r="K170" s="4"/>
    </row>
    <row r="171" spans="1:11" ht="139.5" customHeight="1">
      <c r="A171" s="25">
        <v>148</v>
      </c>
      <c r="B171" s="35" t="s">
        <v>263</v>
      </c>
      <c r="C171" s="12" t="s">
        <v>316</v>
      </c>
      <c r="D171" s="13" t="s">
        <v>66</v>
      </c>
      <c r="E171" s="11">
        <v>93.4</v>
      </c>
      <c r="F171" s="11"/>
      <c r="G171" s="11"/>
      <c r="I171" s="4"/>
      <c r="J171" s="5"/>
      <c r="K171" s="4"/>
    </row>
    <row r="172" spans="1:11" ht="78" customHeight="1">
      <c r="A172" s="25">
        <v>149</v>
      </c>
      <c r="B172" s="35" t="s">
        <v>263</v>
      </c>
      <c r="C172" s="12" t="s">
        <v>67</v>
      </c>
      <c r="D172" s="13" t="s">
        <v>105</v>
      </c>
      <c r="E172" s="11">
        <f>E173+E174</f>
        <v>122.1</v>
      </c>
      <c r="F172" s="11"/>
      <c r="G172" s="11"/>
      <c r="I172" s="4"/>
      <c r="J172" s="5"/>
      <c r="K172" s="4"/>
    </row>
    <row r="173" spans="1:11" ht="21.75" customHeight="1">
      <c r="A173" s="25">
        <v>150</v>
      </c>
      <c r="B173" s="35" t="s">
        <v>263</v>
      </c>
      <c r="C173" s="12" t="s">
        <v>317</v>
      </c>
      <c r="D173" s="13" t="s">
        <v>106</v>
      </c>
      <c r="E173" s="11">
        <v>120</v>
      </c>
      <c r="F173" s="11"/>
      <c r="G173" s="11"/>
      <c r="I173" s="4"/>
      <c r="J173" s="5"/>
      <c r="K173" s="4"/>
    </row>
    <row r="174" spans="1:11" ht="21.75" customHeight="1">
      <c r="A174" s="25">
        <v>151</v>
      </c>
      <c r="B174" s="35" t="s">
        <v>263</v>
      </c>
      <c r="C174" s="12" t="s">
        <v>318</v>
      </c>
      <c r="D174" s="13" t="s">
        <v>107</v>
      </c>
      <c r="E174" s="11">
        <v>2.1</v>
      </c>
      <c r="F174" s="11"/>
      <c r="G174" s="11"/>
      <c r="I174" s="4"/>
      <c r="J174" s="5"/>
      <c r="K174" s="4"/>
    </row>
    <row r="175" spans="1:11" ht="50.25" customHeight="1">
      <c r="A175" s="25">
        <v>152</v>
      </c>
      <c r="B175" s="35" t="s">
        <v>263</v>
      </c>
      <c r="C175" s="12" t="s">
        <v>239</v>
      </c>
      <c r="D175" s="13" t="s">
        <v>319</v>
      </c>
      <c r="E175" s="11">
        <v>860.4</v>
      </c>
      <c r="F175" s="11"/>
      <c r="G175" s="11"/>
      <c r="I175" s="4"/>
      <c r="J175" s="5"/>
      <c r="K175" s="4"/>
    </row>
    <row r="176" spans="1:11" ht="107.25" customHeight="1">
      <c r="A176" s="25">
        <v>153</v>
      </c>
      <c r="B176" s="35" t="s">
        <v>263</v>
      </c>
      <c r="C176" s="12" t="s">
        <v>240</v>
      </c>
      <c r="D176" s="13" t="s">
        <v>320</v>
      </c>
      <c r="E176" s="11">
        <v>161.1</v>
      </c>
      <c r="F176" s="11"/>
      <c r="G176" s="11"/>
      <c r="I176" s="4"/>
      <c r="J176" s="5"/>
      <c r="K176" s="4"/>
    </row>
    <row r="177" spans="1:11" ht="153.75" customHeight="1">
      <c r="A177" s="25">
        <v>154</v>
      </c>
      <c r="B177" s="35" t="s">
        <v>263</v>
      </c>
      <c r="C177" s="12" t="s">
        <v>241</v>
      </c>
      <c r="D177" s="12" t="s">
        <v>321</v>
      </c>
      <c r="E177" s="11">
        <v>93898.8</v>
      </c>
      <c r="F177" s="11"/>
      <c r="G177" s="11"/>
      <c r="I177" s="4"/>
      <c r="J177" s="5"/>
      <c r="K177" s="4"/>
    </row>
    <row r="178" spans="1:11" ht="45" customHeight="1">
      <c r="A178" s="25">
        <v>155</v>
      </c>
      <c r="B178" s="35" t="s">
        <v>263</v>
      </c>
      <c r="C178" s="12" t="s">
        <v>242</v>
      </c>
      <c r="D178" s="13" t="s">
        <v>322</v>
      </c>
      <c r="E178" s="11">
        <v>7.8</v>
      </c>
      <c r="F178" s="11"/>
      <c r="G178" s="11"/>
      <c r="I178" s="4"/>
      <c r="J178" s="5"/>
      <c r="K178" s="4"/>
    </row>
    <row r="179" spans="1:11" ht="90" customHeight="1">
      <c r="A179" s="25">
        <v>156</v>
      </c>
      <c r="B179" s="35" t="s">
        <v>263</v>
      </c>
      <c r="C179" s="12" t="s">
        <v>243</v>
      </c>
      <c r="D179" s="13" t="s">
        <v>50</v>
      </c>
      <c r="E179" s="11">
        <v>3363.7</v>
      </c>
      <c r="F179" s="11"/>
      <c r="G179" s="11"/>
      <c r="I179" s="4"/>
      <c r="J179" s="5"/>
      <c r="K179" s="4"/>
    </row>
    <row r="180" spans="1:11" ht="76.5" customHeight="1">
      <c r="A180" s="25">
        <v>157</v>
      </c>
      <c r="B180" s="35" t="s">
        <v>263</v>
      </c>
      <c r="C180" s="12" t="s">
        <v>250</v>
      </c>
      <c r="D180" s="13" t="s">
        <v>51</v>
      </c>
      <c r="E180" s="11">
        <f>593.9+201.7</f>
        <v>795.5999999999999</v>
      </c>
      <c r="F180" s="11"/>
      <c r="G180" s="11"/>
      <c r="I180" s="4"/>
      <c r="J180" s="5"/>
      <c r="K180" s="4"/>
    </row>
    <row r="181" spans="1:11" ht="65.25" customHeight="1">
      <c r="A181" s="25">
        <v>158</v>
      </c>
      <c r="B181" s="35" t="s">
        <v>263</v>
      </c>
      <c r="C181" s="12" t="s">
        <v>244</v>
      </c>
      <c r="D181" s="13" t="s">
        <v>212</v>
      </c>
      <c r="E181" s="11">
        <v>1773.6</v>
      </c>
      <c r="F181" s="11"/>
      <c r="G181" s="11"/>
      <c r="I181" s="4"/>
      <c r="J181" s="5"/>
      <c r="K181" s="4"/>
    </row>
    <row r="182" spans="1:11" ht="45" customHeight="1">
      <c r="A182" s="25">
        <v>159</v>
      </c>
      <c r="B182" s="35" t="s">
        <v>263</v>
      </c>
      <c r="C182" s="12" t="s">
        <v>245</v>
      </c>
      <c r="D182" s="13" t="s">
        <v>324</v>
      </c>
      <c r="E182" s="11">
        <v>4989.3</v>
      </c>
      <c r="F182" s="11"/>
      <c r="G182" s="11"/>
      <c r="I182" s="4"/>
      <c r="J182" s="5"/>
      <c r="K182" s="4"/>
    </row>
    <row r="183" spans="1:11" ht="107.25" customHeight="1">
      <c r="A183" s="25">
        <v>160</v>
      </c>
      <c r="B183" s="35" t="s">
        <v>263</v>
      </c>
      <c r="C183" s="12" t="s">
        <v>246</v>
      </c>
      <c r="D183" s="13" t="s">
        <v>52</v>
      </c>
      <c r="E183" s="11">
        <v>3539.7</v>
      </c>
      <c r="F183" s="11"/>
      <c r="G183" s="11"/>
      <c r="I183" s="4"/>
      <c r="J183" s="5"/>
      <c r="K183" s="4"/>
    </row>
    <row r="184" spans="1:11" ht="45" customHeight="1">
      <c r="A184" s="25">
        <v>161</v>
      </c>
      <c r="B184" s="35" t="s">
        <v>263</v>
      </c>
      <c r="C184" s="12" t="s">
        <v>12</v>
      </c>
      <c r="D184" s="13" t="s">
        <v>13</v>
      </c>
      <c r="E184" s="11">
        <v>39.8</v>
      </c>
      <c r="F184" s="11"/>
      <c r="G184" s="11"/>
      <c r="I184" s="4"/>
      <c r="J184" s="5"/>
      <c r="K184" s="4"/>
    </row>
    <row r="185" spans="1:11" ht="45.75" customHeight="1">
      <c r="A185" s="25">
        <v>162</v>
      </c>
      <c r="B185" s="35" t="s">
        <v>263</v>
      </c>
      <c r="C185" s="12" t="s">
        <v>247</v>
      </c>
      <c r="D185" s="13" t="s">
        <v>326</v>
      </c>
      <c r="E185" s="11">
        <v>429.8</v>
      </c>
      <c r="F185" s="11"/>
      <c r="G185" s="11"/>
      <c r="I185" s="4"/>
      <c r="J185" s="5"/>
      <c r="K185" s="4"/>
    </row>
    <row r="186" spans="1:11" ht="45.75" customHeight="1">
      <c r="A186" s="25">
        <v>163</v>
      </c>
      <c r="B186" s="35" t="s">
        <v>263</v>
      </c>
      <c r="C186" s="12" t="s">
        <v>248</v>
      </c>
      <c r="D186" s="13" t="s">
        <v>327</v>
      </c>
      <c r="E186" s="11">
        <v>28.7</v>
      </c>
      <c r="F186" s="11"/>
      <c r="G186" s="11"/>
      <c r="I186" s="4"/>
      <c r="J186" s="5"/>
      <c r="K186" s="4"/>
    </row>
    <row r="187" spans="1:11" ht="75.75" customHeight="1">
      <c r="A187" s="25">
        <v>164</v>
      </c>
      <c r="B187" s="35" t="s">
        <v>263</v>
      </c>
      <c r="C187" s="12" t="s">
        <v>90</v>
      </c>
      <c r="D187" s="13" t="s">
        <v>91</v>
      </c>
      <c r="E187" s="11">
        <f>530.5+955.2</f>
        <v>1485.7</v>
      </c>
      <c r="F187" s="11"/>
      <c r="G187" s="11"/>
      <c r="I187" s="4"/>
      <c r="J187" s="5"/>
      <c r="K187" s="4"/>
    </row>
    <row r="188" spans="1:11" ht="92.25" customHeight="1">
      <c r="A188" s="25">
        <v>165</v>
      </c>
      <c r="B188" s="35" t="s">
        <v>263</v>
      </c>
      <c r="C188" s="12" t="s">
        <v>22</v>
      </c>
      <c r="D188" s="13" t="s">
        <v>49</v>
      </c>
      <c r="E188" s="11">
        <f>E189+E190</f>
        <v>4513.9</v>
      </c>
      <c r="F188" s="11"/>
      <c r="G188" s="11"/>
      <c r="I188" s="4"/>
      <c r="J188" s="5"/>
      <c r="K188" s="4"/>
    </row>
    <row r="189" spans="1:11" ht="15" customHeight="1">
      <c r="A189" s="25">
        <v>166</v>
      </c>
      <c r="B189" s="35" t="s">
        <v>263</v>
      </c>
      <c r="C189" s="12" t="s">
        <v>328</v>
      </c>
      <c r="D189" s="13" t="s">
        <v>62</v>
      </c>
      <c r="E189" s="11">
        <v>4462.4</v>
      </c>
      <c r="F189" s="11"/>
      <c r="G189" s="11"/>
      <c r="I189" s="4"/>
      <c r="J189" s="5"/>
      <c r="K189" s="4"/>
    </row>
    <row r="190" spans="1:11" ht="34.5" customHeight="1">
      <c r="A190" s="25">
        <v>167</v>
      </c>
      <c r="B190" s="35" t="s">
        <v>263</v>
      </c>
      <c r="C190" s="12" t="s">
        <v>329</v>
      </c>
      <c r="D190" s="13" t="s">
        <v>63</v>
      </c>
      <c r="E190" s="11">
        <v>51.5</v>
      </c>
      <c r="F190" s="11"/>
      <c r="G190" s="11"/>
      <c r="I190" s="4"/>
      <c r="J190" s="5"/>
      <c r="K190" s="4"/>
    </row>
    <row r="191" spans="1:11" ht="59.25" customHeight="1">
      <c r="A191" s="25">
        <v>168</v>
      </c>
      <c r="B191" s="35" t="s">
        <v>263</v>
      </c>
      <c r="C191" s="12" t="s">
        <v>386</v>
      </c>
      <c r="D191" s="13" t="s">
        <v>387</v>
      </c>
      <c r="E191" s="11">
        <v>601</v>
      </c>
      <c r="F191" s="11"/>
      <c r="G191" s="11"/>
      <c r="I191" s="4"/>
      <c r="J191" s="5"/>
      <c r="K191" s="4"/>
    </row>
    <row r="192" spans="1:11" ht="156" customHeight="1">
      <c r="A192" s="25">
        <v>169</v>
      </c>
      <c r="B192" s="35" t="s">
        <v>263</v>
      </c>
      <c r="C192" s="12" t="s">
        <v>20</v>
      </c>
      <c r="D192" s="13" t="s">
        <v>17</v>
      </c>
      <c r="E192" s="11">
        <f>E193+E194</f>
        <v>3503.05</v>
      </c>
      <c r="F192" s="11"/>
      <c r="G192" s="11"/>
      <c r="I192" s="4"/>
      <c r="J192" s="5"/>
      <c r="K192" s="4"/>
    </row>
    <row r="193" spans="1:11" ht="30" customHeight="1">
      <c r="A193" s="25">
        <v>170</v>
      </c>
      <c r="B193" s="35" t="s">
        <v>263</v>
      </c>
      <c r="C193" s="12" t="s">
        <v>330</v>
      </c>
      <c r="D193" s="13" t="s">
        <v>64</v>
      </c>
      <c r="E193" s="11">
        <v>3430.04</v>
      </c>
      <c r="F193" s="11"/>
      <c r="G193" s="11"/>
      <c r="I193" s="4"/>
      <c r="J193" s="5"/>
      <c r="K193" s="4"/>
    </row>
    <row r="194" spans="1:11" ht="29.25" customHeight="1">
      <c r="A194" s="25">
        <v>171</v>
      </c>
      <c r="B194" s="35" t="s">
        <v>263</v>
      </c>
      <c r="C194" s="12" t="s">
        <v>337</v>
      </c>
      <c r="D194" s="13" t="s">
        <v>65</v>
      </c>
      <c r="E194" s="11">
        <v>73.01</v>
      </c>
      <c r="F194" s="11"/>
      <c r="G194" s="11"/>
      <c r="I194" s="4"/>
      <c r="J194" s="5"/>
      <c r="K194" s="4"/>
    </row>
    <row r="195" spans="1:11" ht="77.25" customHeight="1">
      <c r="A195" s="25">
        <v>172</v>
      </c>
      <c r="B195" s="35" t="s">
        <v>263</v>
      </c>
      <c r="C195" s="12" t="s">
        <v>338</v>
      </c>
      <c r="D195" s="13" t="s">
        <v>339</v>
      </c>
      <c r="E195" s="11">
        <f>E196+E197</f>
        <v>23.009999999999998</v>
      </c>
      <c r="F195" s="11"/>
      <c r="G195" s="11"/>
      <c r="I195" s="4"/>
      <c r="J195" s="5"/>
      <c r="K195" s="4"/>
    </row>
    <row r="196" spans="1:11" ht="30.75" customHeight="1">
      <c r="A196" s="25">
        <v>173</v>
      </c>
      <c r="B196" s="35" t="s">
        <v>263</v>
      </c>
      <c r="C196" s="12" t="s">
        <v>342</v>
      </c>
      <c r="D196" s="13" t="s">
        <v>340</v>
      </c>
      <c r="E196" s="11">
        <v>22.52</v>
      </c>
      <c r="F196" s="11"/>
      <c r="G196" s="11"/>
      <c r="I196" s="4"/>
      <c r="J196" s="5"/>
      <c r="K196" s="4"/>
    </row>
    <row r="197" spans="1:11" ht="18" customHeight="1">
      <c r="A197" s="25">
        <v>174</v>
      </c>
      <c r="B197" s="35" t="s">
        <v>263</v>
      </c>
      <c r="C197" s="12" t="s">
        <v>343</v>
      </c>
      <c r="D197" s="13" t="s">
        <v>341</v>
      </c>
      <c r="E197" s="11">
        <v>0.49</v>
      </c>
      <c r="F197" s="11"/>
      <c r="G197" s="11"/>
      <c r="I197" s="4"/>
      <c r="J197" s="5"/>
      <c r="K197" s="4"/>
    </row>
    <row r="198" spans="1:11" ht="0.75" customHeight="1" hidden="1">
      <c r="A198" s="25"/>
      <c r="B198" s="35"/>
      <c r="C198" s="12"/>
      <c r="D198" s="13"/>
      <c r="E198" s="11"/>
      <c r="F198" s="11"/>
      <c r="G198" s="11"/>
      <c r="I198" s="4"/>
      <c r="J198" s="5"/>
      <c r="K198" s="4"/>
    </row>
    <row r="199" spans="1:11" ht="97.5" customHeight="1" hidden="1">
      <c r="A199" s="25"/>
      <c r="B199" s="35"/>
      <c r="C199" s="12"/>
      <c r="D199" s="13"/>
      <c r="E199" s="11"/>
      <c r="F199" s="11"/>
      <c r="G199" s="11"/>
      <c r="I199" s="4"/>
      <c r="J199" s="5"/>
      <c r="K199" s="4"/>
    </row>
    <row r="200" spans="1:11" ht="47.25" customHeight="1" hidden="1">
      <c r="A200" s="25"/>
      <c r="B200" s="35"/>
      <c r="C200" s="12"/>
      <c r="D200" s="13"/>
      <c r="E200" s="11"/>
      <c r="F200" s="11"/>
      <c r="G200" s="11"/>
      <c r="I200" s="4"/>
      <c r="J200" s="5"/>
      <c r="K200" s="4"/>
    </row>
    <row r="201" spans="1:11" ht="47.25" customHeight="1" hidden="1">
      <c r="A201" s="25"/>
      <c r="B201" s="35"/>
      <c r="C201" s="12"/>
      <c r="D201" s="13"/>
      <c r="E201" s="11"/>
      <c r="F201" s="11"/>
      <c r="G201" s="11"/>
      <c r="I201" s="4"/>
      <c r="J201" s="5"/>
      <c r="K201" s="4"/>
    </row>
    <row r="202" spans="1:11" ht="78.75" customHeight="1">
      <c r="A202" s="25">
        <v>175</v>
      </c>
      <c r="B202" s="35" t="s">
        <v>263</v>
      </c>
      <c r="C202" s="12" t="s">
        <v>53</v>
      </c>
      <c r="D202" s="77" t="s">
        <v>200</v>
      </c>
      <c r="E202" s="46">
        <f>E203</f>
        <v>308.5</v>
      </c>
      <c r="F202" s="46"/>
      <c r="G202" s="46"/>
      <c r="I202" s="4"/>
      <c r="J202" s="5"/>
      <c r="K202" s="4"/>
    </row>
    <row r="203" spans="1:11" ht="79.5" customHeight="1">
      <c r="A203" s="25">
        <v>176</v>
      </c>
      <c r="B203" s="35" t="s">
        <v>263</v>
      </c>
      <c r="C203" s="12" t="s">
        <v>21</v>
      </c>
      <c r="D203" s="70" t="s">
        <v>54</v>
      </c>
      <c r="E203" s="46">
        <f>E204</f>
        <v>308.5</v>
      </c>
      <c r="F203" s="46"/>
      <c r="G203" s="46"/>
      <c r="I203" s="4"/>
      <c r="J203" s="5"/>
      <c r="K203" s="4"/>
    </row>
    <row r="204" spans="1:11" ht="107.25" customHeight="1">
      <c r="A204" s="25">
        <v>177</v>
      </c>
      <c r="B204" s="35" t="s">
        <v>263</v>
      </c>
      <c r="C204" s="12" t="s">
        <v>18</v>
      </c>
      <c r="D204" s="13" t="s">
        <v>59</v>
      </c>
      <c r="E204" s="46">
        <f>E205+E206</f>
        <v>308.5</v>
      </c>
      <c r="F204" s="46"/>
      <c r="G204" s="46"/>
      <c r="I204" s="4"/>
      <c r="J204" s="5"/>
      <c r="K204" s="4"/>
    </row>
    <row r="205" spans="1:11" ht="60.75" customHeight="1">
      <c r="A205" s="25">
        <v>178</v>
      </c>
      <c r="B205" s="35" t="s">
        <v>263</v>
      </c>
      <c r="C205" s="12" t="s">
        <v>277</v>
      </c>
      <c r="D205" s="13" t="s">
        <v>60</v>
      </c>
      <c r="E205" s="11">
        <v>300.5</v>
      </c>
      <c r="F205" s="11"/>
      <c r="G205" s="11"/>
      <c r="I205" s="4"/>
      <c r="J205" s="5"/>
      <c r="K205" s="4"/>
    </row>
    <row r="206" spans="1:11" ht="63" customHeight="1">
      <c r="A206" s="25">
        <v>179</v>
      </c>
      <c r="B206" s="35" t="s">
        <v>263</v>
      </c>
      <c r="C206" s="12" t="s">
        <v>278</v>
      </c>
      <c r="D206" s="13" t="s">
        <v>61</v>
      </c>
      <c r="E206" s="11">
        <v>8</v>
      </c>
      <c r="F206" s="11"/>
      <c r="G206" s="11"/>
      <c r="I206" s="4"/>
      <c r="J206" s="5"/>
      <c r="K206" s="4"/>
    </row>
    <row r="207" spans="1:11" ht="0.75" customHeight="1" hidden="1">
      <c r="A207" s="25">
        <v>143</v>
      </c>
      <c r="B207" s="35" t="s">
        <v>263</v>
      </c>
      <c r="C207" s="12" t="s">
        <v>201</v>
      </c>
      <c r="D207" s="13" t="s">
        <v>202</v>
      </c>
      <c r="E207" s="46"/>
      <c r="F207" s="46"/>
      <c r="G207" s="46"/>
      <c r="I207" s="4"/>
      <c r="J207" s="5"/>
      <c r="K207" s="4"/>
    </row>
    <row r="208" spans="1:11" ht="80.25" customHeight="1" hidden="1">
      <c r="A208" s="25"/>
      <c r="B208" s="35" t="s">
        <v>263</v>
      </c>
      <c r="C208" s="12" t="s">
        <v>209</v>
      </c>
      <c r="D208" s="70" t="s">
        <v>210</v>
      </c>
      <c r="E208" s="46"/>
      <c r="F208" s="46"/>
      <c r="G208" s="46"/>
      <c r="I208" s="4"/>
      <c r="J208" s="5"/>
      <c r="K208" s="4"/>
    </row>
    <row r="209" spans="1:11" ht="94.5" customHeight="1" hidden="1">
      <c r="A209" s="25">
        <v>144</v>
      </c>
      <c r="B209" s="35" t="s">
        <v>263</v>
      </c>
      <c r="C209" s="12" t="s">
        <v>279</v>
      </c>
      <c r="D209" s="13" t="s">
        <v>281</v>
      </c>
      <c r="E209" s="46"/>
      <c r="F209" s="46"/>
      <c r="G209" s="46"/>
      <c r="I209" s="4"/>
      <c r="J209" s="5"/>
      <c r="K209" s="4"/>
    </row>
    <row r="210" spans="1:11" ht="94.5" customHeight="1" hidden="1">
      <c r="A210" s="25">
        <v>145</v>
      </c>
      <c r="B210" s="35" t="s">
        <v>263</v>
      </c>
      <c r="C210" s="12" t="s">
        <v>280</v>
      </c>
      <c r="D210" s="13" t="s">
        <v>282</v>
      </c>
      <c r="E210" s="11"/>
      <c r="F210" s="11"/>
      <c r="G210" s="11"/>
      <c r="I210" s="4"/>
      <c r="J210" s="5"/>
      <c r="K210" s="4"/>
    </row>
    <row r="211" spans="1:11" ht="61.5" customHeight="1" hidden="1">
      <c r="A211" s="25">
        <v>124</v>
      </c>
      <c r="B211" s="35" t="s">
        <v>263</v>
      </c>
      <c r="C211" s="12" t="s">
        <v>333</v>
      </c>
      <c r="D211" s="13" t="s">
        <v>334</v>
      </c>
      <c r="E211" s="11"/>
      <c r="F211" s="11"/>
      <c r="G211" s="11"/>
      <c r="I211" s="4"/>
      <c r="J211" s="5"/>
      <c r="K211" s="4"/>
    </row>
    <row r="212" spans="1:11" ht="62.25" customHeight="1" hidden="1">
      <c r="A212" s="25">
        <v>125</v>
      </c>
      <c r="B212" s="35" t="s">
        <v>263</v>
      </c>
      <c r="C212" s="12" t="s">
        <v>335</v>
      </c>
      <c r="D212" s="13" t="s">
        <v>336</v>
      </c>
      <c r="E212" s="11"/>
      <c r="F212" s="11"/>
      <c r="G212" s="11"/>
      <c r="I212" s="4"/>
      <c r="J212" s="5"/>
      <c r="K212" s="4"/>
    </row>
    <row r="213" spans="1:11" ht="62.25" customHeight="1">
      <c r="A213" s="25">
        <v>180</v>
      </c>
      <c r="B213" s="35" t="s">
        <v>263</v>
      </c>
      <c r="C213" s="12" t="s">
        <v>361</v>
      </c>
      <c r="D213" s="13" t="s">
        <v>362</v>
      </c>
      <c r="E213" s="11">
        <v>36.64</v>
      </c>
      <c r="F213" s="11"/>
      <c r="G213" s="11"/>
      <c r="I213" s="4"/>
      <c r="J213" s="5"/>
      <c r="K213" s="4"/>
    </row>
    <row r="214" spans="1:11" ht="76.5" customHeight="1">
      <c r="A214" s="25">
        <v>181</v>
      </c>
      <c r="B214" s="35" t="s">
        <v>263</v>
      </c>
      <c r="C214" s="12" t="s">
        <v>363</v>
      </c>
      <c r="D214" s="13" t="s">
        <v>364</v>
      </c>
      <c r="E214" s="11">
        <v>1.928</v>
      </c>
      <c r="F214" s="11"/>
      <c r="G214" s="11"/>
      <c r="I214" s="4"/>
      <c r="J214" s="5"/>
      <c r="K214" s="4"/>
    </row>
    <row r="215" spans="1:11" ht="58.5" customHeight="1">
      <c r="A215" s="25">
        <v>182</v>
      </c>
      <c r="B215" s="35" t="s">
        <v>263</v>
      </c>
      <c r="C215" s="12" t="s">
        <v>446</v>
      </c>
      <c r="D215" s="13" t="s">
        <v>448</v>
      </c>
      <c r="E215" s="11">
        <v>252</v>
      </c>
      <c r="F215" s="11"/>
      <c r="G215" s="11"/>
      <c r="I215" s="4"/>
      <c r="J215" s="5"/>
      <c r="K215" s="4"/>
    </row>
    <row r="216" spans="1:11" ht="76.5" customHeight="1">
      <c r="A216" s="25">
        <v>183</v>
      </c>
      <c r="B216" s="35" t="s">
        <v>263</v>
      </c>
      <c r="C216" s="12" t="s">
        <v>447</v>
      </c>
      <c r="D216" s="13" t="s">
        <v>449</v>
      </c>
      <c r="E216" s="11">
        <v>1123.9</v>
      </c>
      <c r="F216" s="11"/>
      <c r="G216" s="11"/>
      <c r="I216" s="4"/>
      <c r="J216" s="5"/>
      <c r="K216" s="4"/>
    </row>
    <row r="217" spans="1:11" ht="18" customHeight="1">
      <c r="A217" s="25">
        <v>184</v>
      </c>
      <c r="B217" s="45" t="s">
        <v>263</v>
      </c>
      <c r="C217" s="12" t="s">
        <v>179</v>
      </c>
      <c r="D217" s="13" t="s">
        <v>180</v>
      </c>
      <c r="E217" s="69">
        <f>E220+E222+E237</f>
        <v>563.3399999999999</v>
      </c>
      <c r="F217" s="69"/>
      <c r="G217" s="69"/>
      <c r="I217" s="4"/>
      <c r="J217" s="5"/>
      <c r="K217" s="4"/>
    </row>
    <row r="218" spans="1:11" ht="66.75" customHeight="1" hidden="1">
      <c r="A218" s="25">
        <v>125</v>
      </c>
      <c r="B218" s="45" t="s">
        <v>263</v>
      </c>
      <c r="C218" s="12" t="s">
        <v>226</v>
      </c>
      <c r="D218" s="13" t="s">
        <v>262</v>
      </c>
      <c r="E218" s="11"/>
      <c r="F218" s="11"/>
      <c r="G218" s="11"/>
      <c r="I218" s="4"/>
      <c r="J218" s="5"/>
      <c r="K218" s="4"/>
    </row>
    <row r="219" spans="1:11" ht="82.5" customHeight="1" hidden="1">
      <c r="A219" s="25">
        <v>126</v>
      </c>
      <c r="B219" s="45" t="s">
        <v>263</v>
      </c>
      <c r="C219" s="12" t="s">
        <v>172</v>
      </c>
      <c r="D219" s="13" t="s">
        <v>173</v>
      </c>
      <c r="E219" s="11"/>
      <c r="F219" s="11"/>
      <c r="G219" s="11"/>
      <c r="I219" s="4"/>
      <c r="J219" s="5"/>
      <c r="K219" s="4"/>
    </row>
    <row r="220" spans="1:11" ht="63" customHeight="1">
      <c r="A220" s="25">
        <v>185</v>
      </c>
      <c r="B220" s="45" t="s">
        <v>263</v>
      </c>
      <c r="C220" s="12" t="s">
        <v>226</v>
      </c>
      <c r="D220" s="13" t="s">
        <v>72</v>
      </c>
      <c r="E220" s="11">
        <f>E221</f>
        <v>425.03</v>
      </c>
      <c r="F220" s="11"/>
      <c r="G220" s="11"/>
      <c r="I220" s="4"/>
      <c r="J220" s="5"/>
      <c r="K220" s="4"/>
    </row>
    <row r="221" spans="1:11" ht="77.25" customHeight="1">
      <c r="A221" s="25">
        <v>186</v>
      </c>
      <c r="B221" s="45" t="s">
        <v>263</v>
      </c>
      <c r="C221" s="12" t="s">
        <v>172</v>
      </c>
      <c r="D221" s="13" t="s">
        <v>73</v>
      </c>
      <c r="E221" s="11">
        <f>417.51+7.52</f>
        <v>425.03</v>
      </c>
      <c r="F221" s="11"/>
      <c r="G221" s="11"/>
      <c r="I221" s="4"/>
      <c r="J221" s="5"/>
      <c r="K221" s="4"/>
    </row>
    <row r="222" spans="1:11" ht="62.25" customHeight="1">
      <c r="A222" s="25">
        <v>187</v>
      </c>
      <c r="B222" s="45" t="s">
        <v>263</v>
      </c>
      <c r="C222" s="12" t="s">
        <v>274</v>
      </c>
      <c r="D222" s="74" t="s">
        <v>211</v>
      </c>
      <c r="E222" s="11">
        <f>E223</f>
        <v>88.31</v>
      </c>
      <c r="F222" s="11"/>
      <c r="G222" s="11"/>
      <c r="I222" s="4"/>
      <c r="J222" s="5"/>
      <c r="K222" s="4"/>
    </row>
    <row r="223" spans="1:11" ht="44.25" customHeight="1">
      <c r="A223" s="25">
        <v>188</v>
      </c>
      <c r="B223" s="45" t="s">
        <v>263</v>
      </c>
      <c r="C223" s="12" t="s">
        <v>273</v>
      </c>
      <c r="D223" s="73" t="s">
        <v>55</v>
      </c>
      <c r="E223" s="11">
        <v>88.31</v>
      </c>
      <c r="F223" s="11"/>
      <c r="G223" s="11"/>
      <c r="I223" s="4"/>
      <c r="J223" s="5"/>
      <c r="K223" s="4"/>
    </row>
    <row r="224" spans="1:11" ht="34.5" customHeight="1" hidden="1">
      <c r="A224" s="25">
        <v>129</v>
      </c>
      <c r="B224" s="42" t="s">
        <v>263</v>
      </c>
      <c r="C224" s="43" t="s">
        <v>238</v>
      </c>
      <c r="D224" s="44" t="s">
        <v>256</v>
      </c>
      <c r="E224" s="24"/>
      <c r="F224" s="24"/>
      <c r="G224" s="24"/>
      <c r="I224" s="4"/>
      <c r="J224" s="5"/>
      <c r="K224" s="4"/>
    </row>
    <row r="225" spans="1:11" ht="27.75" customHeight="1" hidden="1">
      <c r="A225" s="25">
        <v>130</v>
      </c>
      <c r="B225" s="45" t="s">
        <v>263</v>
      </c>
      <c r="C225" s="43" t="s">
        <v>255</v>
      </c>
      <c r="D225" s="44" t="s">
        <v>256</v>
      </c>
      <c r="E225" s="24"/>
      <c r="F225" s="24"/>
      <c r="G225" s="24"/>
      <c r="I225" s="4"/>
      <c r="J225" s="5"/>
      <c r="K225" s="4"/>
    </row>
    <row r="226" spans="1:11" ht="26.25" customHeight="1" hidden="1">
      <c r="A226" s="25">
        <v>131</v>
      </c>
      <c r="B226" s="45" t="s">
        <v>263</v>
      </c>
      <c r="C226" s="43" t="s">
        <v>221</v>
      </c>
      <c r="D226" s="47" t="s">
        <v>224</v>
      </c>
      <c r="E226" s="11"/>
      <c r="F226" s="11"/>
      <c r="G226" s="11"/>
      <c r="I226" s="4"/>
      <c r="J226" s="5"/>
      <c r="K226" s="4"/>
    </row>
    <row r="227" spans="1:11" ht="47.25" customHeight="1" hidden="1">
      <c r="A227" s="25">
        <v>132</v>
      </c>
      <c r="B227" s="45" t="s">
        <v>263</v>
      </c>
      <c r="C227" s="43" t="s">
        <v>166</v>
      </c>
      <c r="D227" s="47" t="s">
        <v>225</v>
      </c>
      <c r="E227" s="11"/>
      <c r="F227" s="11"/>
      <c r="G227" s="11"/>
      <c r="I227" s="4"/>
      <c r="J227" s="5"/>
      <c r="K227" s="4"/>
    </row>
    <row r="228" spans="1:11" ht="20.25" customHeight="1" hidden="1">
      <c r="A228" s="25">
        <v>149</v>
      </c>
      <c r="B228" s="45" t="s">
        <v>263</v>
      </c>
      <c r="C228" s="43" t="s">
        <v>221</v>
      </c>
      <c r="D228" s="47" t="s">
        <v>1</v>
      </c>
      <c r="E228" s="11"/>
      <c r="F228" s="11"/>
      <c r="G228" s="11"/>
      <c r="I228" s="4"/>
      <c r="J228" s="5"/>
      <c r="K228" s="4"/>
    </row>
    <row r="229" spans="1:11" ht="30.75" customHeight="1" hidden="1">
      <c r="A229" s="25">
        <v>150</v>
      </c>
      <c r="B229" s="45" t="s">
        <v>263</v>
      </c>
      <c r="C229" s="43" t="s">
        <v>166</v>
      </c>
      <c r="D229" s="47" t="s">
        <v>225</v>
      </c>
      <c r="E229" s="11"/>
      <c r="F229" s="11"/>
      <c r="G229" s="11"/>
      <c r="I229" s="4"/>
      <c r="J229" s="5"/>
      <c r="K229" s="4"/>
    </row>
    <row r="230" spans="1:11" ht="0.75" customHeight="1" hidden="1">
      <c r="A230" s="25"/>
      <c r="B230" s="35"/>
      <c r="C230" s="48"/>
      <c r="D230" s="49"/>
      <c r="E230" s="50"/>
      <c r="F230" s="50"/>
      <c r="G230" s="50"/>
      <c r="I230" s="4"/>
      <c r="J230" s="5"/>
      <c r="K230" s="4"/>
    </row>
    <row r="231" spans="1:7" ht="19.5" customHeight="1" hidden="1">
      <c r="A231" s="25"/>
      <c r="B231" s="35"/>
      <c r="C231" s="19"/>
      <c r="D231" s="20"/>
      <c r="E231" s="51"/>
      <c r="F231" s="51"/>
      <c r="G231" s="51"/>
    </row>
    <row r="232" spans="1:7" ht="17.25" customHeight="1" hidden="1">
      <c r="A232" s="25"/>
      <c r="B232" s="35"/>
      <c r="C232" s="12"/>
      <c r="D232" s="13"/>
      <c r="E232" s="51"/>
      <c r="F232" s="51"/>
      <c r="G232" s="51"/>
    </row>
    <row r="233" spans="1:20" ht="50.25" customHeight="1" hidden="1">
      <c r="A233" s="25"/>
      <c r="B233" s="35"/>
      <c r="C233" s="12"/>
      <c r="D233" s="13"/>
      <c r="E233" s="11"/>
      <c r="F233" s="11"/>
      <c r="G233" s="11"/>
      <c r="H233" s="1">
        <f>I233</f>
        <v>3731.8</v>
      </c>
      <c r="I233" s="4">
        <v>3731.8</v>
      </c>
      <c r="R233" s="1">
        <f>H233</f>
        <v>3731.8</v>
      </c>
      <c r="S233" s="1">
        <v>4000</v>
      </c>
      <c r="T233" s="1">
        <v>1942.8</v>
      </c>
    </row>
    <row r="234" spans="1:9" ht="22.5" customHeight="1" hidden="1">
      <c r="A234" s="25">
        <v>161</v>
      </c>
      <c r="B234" s="35" t="s">
        <v>263</v>
      </c>
      <c r="C234" s="21" t="s">
        <v>221</v>
      </c>
      <c r="D234" s="22" t="s">
        <v>1</v>
      </c>
      <c r="E234" s="11">
        <f>E235</f>
        <v>0</v>
      </c>
      <c r="F234" s="11"/>
      <c r="G234" s="11"/>
      <c r="I234" s="4"/>
    </row>
    <row r="235" spans="1:9" ht="30.75" customHeight="1" hidden="1">
      <c r="A235" s="25">
        <v>162</v>
      </c>
      <c r="B235" s="35" t="s">
        <v>263</v>
      </c>
      <c r="C235" s="12" t="s">
        <v>166</v>
      </c>
      <c r="D235" s="13" t="s">
        <v>225</v>
      </c>
      <c r="E235" s="11">
        <v>0</v>
      </c>
      <c r="F235" s="11"/>
      <c r="G235" s="11"/>
      <c r="I235" s="4"/>
    </row>
    <row r="236" spans="1:9" ht="30.75" customHeight="1" hidden="1">
      <c r="A236" s="25">
        <v>163</v>
      </c>
      <c r="B236" s="35" t="s">
        <v>263</v>
      </c>
      <c r="C236" s="12" t="s">
        <v>69</v>
      </c>
      <c r="D236" s="13" t="s">
        <v>74</v>
      </c>
      <c r="E236" s="11">
        <v>0</v>
      </c>
      <c r="F236" s="11"/>
      <c r="G236" s="11"/>
      <c r="I236" s="4"/>
    </row>
    <row r="237" spans="1:9" ht="59.25" customHeight="1">
      <c r="A237" s="25">
        <v>189</v>
      </c>
      <c r="B237" s="35" t="s">
        <v>263</v>
      </c>
      <c r="C237" s="12" t="s">
        <v>443</v>
      </c>
      <c r="D237" s="13" t="s">
        <v>444</v>
      </c>
      <c r="E237" s="11">
        <f>E238</f>
        <v>50</v>
      </c>
      <c r="F237" s="11"/>
      <c r="G237" s="11"/>
      <c r="I237" s="4"/>
    </row>
    <row r="238" spans="1:9" ht="59.25" customHeight="1">
      <c r="A238" s="25">
        <v>190</v>
      </c>
      <c r="B238" s="35" t="s">
        <v>263</v>
      </c>
      <c r="C238" s="12" t="s">
        <v>442</v>
      </c>
      <c r="D238" s="13" t="s">
        <v>445</v>
      </c>
      <c r="E238" s="11">
        <v>50</v>
      </c>
      <c r="F238" s="11"/>
      <c r="G238" s="11"/>
      <c r="I238" s="4"/>
    </row>
    <row r="239" spans="1:9" ht="30.75" customHeight="1">
      <c r="A239" s="25">
        <v>191</v>
      </c>
      <c r="B239" s="35" t="s">
        <v>263</v>
      </c>
      <c r="C239" s="21" t="s">
        <v>436</v>
      </c>
      <c r="D239" s="22" t="s">
        <v>224</v>
      </c>
      <c r="E239" s="83">
        <f>E241+E242</f>
        <v>170.62</v>
      </c>
      <c r="F239" s="11"/>
      <c r="G239" s="11"/>
      <c r="I239" s="4"/>
    </row>
    <row r="240" spans="1:9" ht="30.75" customHeight="1">
      <c r="A240" s="25">
        <v>192</v>
      </c>
      <c r="B240" s="35" t="s">
        <v>263</v>
      </c>
      <c r="C240" s="12" t="s">
        <v>166</v>
      </c>
      <c r="D240" s="13" t="s">
        <v>225</v>
      </c>
      <c r="E240" s="11">
        <f>E241+E242</f>
        <v>170.62</v>
      </c>
      <c r="F240" s="11"/>
      <c r="G240" s="11"/>
      <c r="I240" s="4"/>
    </row>
    <row r="241" spans="1:9" ht="43.5" customHeight="1">
      <c r="A241" s="25">
        <v>193</v>
      </c>
      <c r="B241" s="35" t="s">
        <v>263</v>
      </c>
      <c r="C241" s="12" t="s">
        <v>69</v>
      </c>
      <c r="D241" s="13" t="s">
        <v>74</v>
      </c>
      <c r="E241" s="11">
        <v>120.62</v>
      </c>
      <c r="F241" s="11"/>
      <c r="G241" s="11"/>
      <c r="I241" s="4"/>
    </row>
    <row r="242" spans="1:9" ht="30.75" customHeight="1">
      <c r="A242" s="25">
        <v>194</v>
      </c>
      <c r="B242" s="35" t="s">
        <v>263</v>
      </c>
      <c r="C242" s="12" t="s">
        <v>450</v>
      </c>
      <c r="D242" s="13" t="s">
        <v>225</v>
      </c>
      <c r="E242" s="11">
        <v>50</v>
      </c>
      <c r="F242" s="11"/>
      <c r="G242" s="11"/>
      <c r="I242" s="4"/>
    </row>
    <row r="243" spans="1:9" ht="77.25" customHeight="1">
      <c r="A243" s="25">
        <v>195</v>
      </c>
      <c r="B243" s="35" t="s">
        <v>263</v>
      </c>
      <c r="C243" s="21" t="s">
        <v>367</v>
      </c>
      <c r="D243" s="22" t="s">
        <v>377</v>
      </c>
      <c r="E243" s="83">
        <f>E244+E246</f>
        <v>882.06</v>
      </c>
      <c r="F243" s="11"/>
      <c r="G243" s="11"/>
      <c r="I243" s="4"/>
    </row>
    <row r="244" spans="1:9" ht="75.75" customHeight="1">
      <c r="A244" s="25">
        <v>196</v>
      </c>
      <c r="B244" s="35" t="s">
        <v>263</v>
      </c>
      <c r="C244" s="12" t="s">
        <v>368</v>
      </c>
      <c r="D244" s="13" t="s">
        <v>377</v>
      </c>
      <c r="E244" s="11">
        <f>E245</f>
        <v>388.99</v>
      </c>
      <c r="F244" s="11"/>
      <c r="G244" s="11"/>
      <c r="I244" s="4"/>
    </row>
    <row r="245" spans="1:9" ht="60" customHeight="1">
      <c r="A245" s="25">
        <v>197</v>
      </c>
      <c r="B245" s="35" t="s">
        <v>369</v>
      </c>
      <c r="C245" s="12" t="s">
        <v>401</v>
      </c>
      <c r="D245" s="13" t="s">
        <v>373</v>
      </c>
      <c r="E245" s="11">
        <v>388.99</v>
      </c>
      <c r="F245" s="11"/>
      <c r="G245" s="11"/>
      <c r="I245" s="4"/>
    </row>
    <row r="246" spans="1:9" ht="32.25" customHeight="1">
      <c r="A246" s="25">
        <v>198</v>
      </c>
      <c r="B246" s="35" t="s">
        <v>263</v>
      </c>
      <c r="C246" s="12" t="s">
        <v>370</v>
      </c>
      <c r="D246" s="13" t="s">
        <v>374</v>
      </c>
      <c r="E246" s="11">
        <f>E247</f>
        <v>493.07</v>
      </c>
      <c r="F246" s="11"/>
      <c r="G246" s="11"/>
      <c r="I246" s="4"/>
    </row>
    <row r="247" spans="1:9" ht="29.25" customHeight="1">
      <c r="A247" s="25">
        <v>199</v>
      </c>
      <c r="B247" s="35" t="s">
        <v>263</v>
      </c>
      <c r="C247" s="12" t="s">
        <v>371</v>
      </c>
      <c r="D247" s="13" t="s">
        <v>376</v>
      </c>
      <c r="E247" s="11">
        <f>E248</f>
        <v>493.07</v>
      </c>
      <c r="F247" s="11"/>
      <c r="G247" s="11"/>
      <c r="I247" s="4"/>
    </row>
    <row r="248" spans="1:9" ht="30.75" customHeight="1">
      <c r="A248" s="25">
        <v>200</v>
      </c>
      <c r="B248" s="35" t="s">
        <v>263</v>
      </c>
      <c r="C248" s="12" t="s">
        <v>372</v>
      </c>
      <c r="D248" s="13" t="s">
        <v>375</v>
      </c>
      <c r="E248" s="11">
        <v>493.07</v>
      </c>
      <c r="F248" s="11"/>
      <c r="G248" s="11"/>
      <c r="I248" s="4"/>
    </row>
    <row r="249" spans="1:9" ht="30" customHeight="1">
      <c r="A249" s="25">
        <v>201</v>
      </c>
      <c r="B249" s="35" t="s">
        <v>263</v>
      </c>
      <c r="C249" s="21" t="s">
        <v>94</v>
      </c>
      <c r="D249" s="22" t="s">
        <v>97</v>
      </c>
      <c r="E249" s="83">
        <f>E250</f>
        <v>-670.86</v>
      </c>
      <c r="F249" s="11"/>
      <c r="G249" s="11"/>
      <c r="I249" s="4"/>
    </row>
    <row r="250" spans="1:9" ht="45" customHeight="1">
      <c r="A250" s="25">
        <v>202</v>
      </c>
      <c r="B250" s="35" t="s">
        <v>263</v>
      </c>
      <c r="C250" s="12" t="s">
        <v>96</v>
      </c>
      <c r="D250" s="13" t="s">
        <v>95</v>
      </c>
      <c r="E250" s="11">
        <v>-670.86</v>
      </c>
      <c r="F250" s="11"/>
      <c r="G250" s="11"/>
      <c r="I250" s="4"/>
    </row>
    <row r="251" spans="1:7" ht="23.25" customHeight="1">
      <c r="A251" s="25">
        <v>203</v>
      </c>
      <c r="B251" s="25"/>
      <c r="C251" s="52" t="s">
        <v>159</v>
      </c>
      <c r="D251" s="53"/>
      <c r="E251" s="54">
        <f>E6+E55</f>
        <v>431772.66800000006</v>
      </c>
      <c r="F251" s="54"/>
      <c r="G251" s="54"/>
    </row>
    <row r="252" spans="1:7" ht="27.75" customHeight="1">
      <c r="A252" s="57"/>
      <c r="B252" s="58"/>
      <c r="C252" s="8"/>
      <c r="D252" s="4"/>
      <c r="E252" s="8"/>
      <c r="F252" s="8"/>
      <c r="G252" s="59"/>
    </row>
    <row r="253" spans="1:7" ht="12.75" customHeight="1" hidden="1">
      <c r="A253" s="60"/>
      <c r="B253" s="58"/>
      <c r="C253" s="8"/>
      <c r="D253" s="4"/>
      <c r="E253" s="8"/>
      <c r="F253" s="8"/>
      <c r="G253" s="59"/>
    </row>
    <row r="254" spans="1:7" ht="15.75">
      <c r="A254" s="4"/>
      <c r="B254" s="8"/>
      <c r="C254" s="8"/>
      <c r="D254" s="4"/>
      <c r="E254" s="8"/>
      <c r="F254" s="8"/>
      <c r="G254" s="59"/>
    </row>
    <row r="255" spans="1:7" ht="15.75">
      <c r="A255" s="4"/>
      <c r="B255" s="8"/>
      <c r="C255" s="8"/>
      <c r="D255" s="4"/>
      <c r="E255" s="4"/>
      <c r="F255" s="4"/>
      <c r="G255" s="61"/>
    </row>
    <row r="256" spans="1:7" ht="15.75" hidden="1">
      <c r="A256" s="4"/>
      <c r="B256" s="8"/>
      <c r="C256" s="8"/>
      <c r="D256" s="4"/>
      <c r="E256" s="4"/>
      <c r="F256" s="4"/>
      <c r="G256" s="61"/>
    </row>
    <row r="257" spans="1:7" ht="19.5" customHeight="1">
      <c r="A257" s="4"/>
      <c r="B257" s="8"/>
      <c r="C257" s="8"/>
      <c r="D257" s="4"/>
      <c r="E257" s="4"/>
      <c r="F257" s="4"/>
      <c r="G257" s="61"/>
    </row>
    <row r="258" spans="1:7" ht="15.75">
      <c r="A258" s="4"/>
      <c r="B258" s="8"/>
      <c r="C258" s="8"/>
      <c r="D258" s="4"/>
      <c r="E258" s="4"/>
      <c r="F258" s="4"/>
      <c r="G258" s="61"/>
    </row>
    <row r="259" spans="1:7" ht="15.75" customHeight="1">
      <c r="A259" s="4"/>
      <c r="B259" s="8"/>
      <c r="C259" s="8"/>
      <c r="D259" s="4"/>
      <c r="E259" s="4"/>
      <c r="F259" s="4"/>
      <c r="G259" s="61"/>
    </row>
    <row r="260" spans="1:7" ht="15.75">
      <c r="A260" s="4"/>
      <c r="B260" s="8"/>
      <c r="C260" s="8"/>
      <c r="D260" s="4"/>
      <c r="E260" s="4"/>
      <c r="F260" s="4"/>
      <c r="G260" s="61"/>
    </row>
    <row r="261" spans="1:7" ht="15.75">
      <c r="A261" s="4"/>
      <c r="B261" s="8"/>
      <c r="C261" s="8"/>
      <c r="D261" s="4"/>
      <c r="E261" s="4"/>
      <c r="F261" s="4"/>
      <c r="G261" s="61"/>
    </row>
    <row r="262" spans="1:7" ht="15.75">
      <c r="A262" s="4"/>
      <c r="B262" s="8"/>
      <c r="C262" s="8"/>
      <c r="D262" s="4"/>
      <c r="E262" s="4"/>
      <c r="F262" s="4"/>
      <c r="G262" s="61"/>
    </row>
    <row r="263" spans="1:7" ht="15.75">
      <c r="A263" s="4"/>
      <c r="B263" s="8"/>
      <c r="C263" s="8"/>
      <c r="D263" s="4"/>
      <c r="E263" s="4"/>
      <c r="F263" s="4"/>
      <c r="G263" s="61"/>
    </row>
    <row r="264" spans="1:7" ht="15.75">
      <c r="A264" s="4"/>
      <c r="B264" s="8"/>
      <c r="C264" s="8"/>
      <c r="D264" s="4"/>
      <c r="E264" s="4"/>
      <c r="F264" s="4"/>
      <c r="G264" s="61"/>
    </row>
    <row r="265" spans="1:7" ht="15.75">
      <c r="A265" s="4"/>
      <c r="B265" s="8"/>
      <c r="C265" s="8"/>
      <c r="D265" s="4"/>
      <c r="E265" s="4"/>
      <c r="F265" s="4"/>
      <c r="G265" s="61"/>
    </row>
    <row r="266" spans="1:7" ht="15.75">
      <c r="A266" s="4"/>
      <c r="B266" s="4"/>
      <c r="C266" s="4"/>
      <c r="D266" s="4"/>
      <c r="E266" s="4"/>
      <c r="F266" s="4"/>
      <c r="G266" s="61"/>
    </row>
    <row r="267" spans="1:7" ht="15.75">
      <c r="A267" s="4"/>
      <c r="B267" s="4"/>
      <c r="C267" s="4"/>
      <c r="D267" s="4"/>
      <c r="E267" s="4"/>
      <c r="F267" s="4"/>
      <c r="G267" s="61"/>
    </row>
    <row r="268" spans="1:7" ht="15.75">
      <c r="A268" s="4"/>
      <c r="B268" s="4"/>
      <c r="C268" s="4"/>
      <c r="D268" s="4"/>
      <c r="E268" s="4"/>
      <c r="F268" s="4"/>
      <c r="G268" s="61"/>
    </row>
    <row r="269" spans="1:7" ht="15.75">
      <c r="A269" s="4"/>
      <c r="B269" s="4"/>
      <c r="C269" s="4"/>
      <c r="D269" s="4"/>
      <c r="E269" s="4"/>
      <c r="F269" s="4"/>
      <c r="G269" s="61"/>
    </row>
    <row r="270" spans="1:7" ht="15.75">
      <c r="A270" s="4"/>
      <c r="B270" s="4"/>
      <c r="C270" s="4"/>
      <c r="D270" s="4"/>
      <c r="E270" s="4"/>
      <c r="F270" s="4"/>
      <c r="G270" s="61"/>
    </row>
    <row r="271" spans="1:7" ht="15.75">
      <c r="A271" s="4"/>
      <c r="B271" s="4"/>
      <c r="C271" s="4"/>
      <c r="D271" s="4"/>
      <c r="E271" s="4"/>
      <c r="F271" s="4"/>
      <c r="G271" s="61"/>
    </row>
    <row r="272" spans="1:7" ht="15.75">
      <c r="A272" s="4"/>
      <c r="B272" s="4"/>
      <c r="C272" s="4"/>
      <c r="D272" s="4"/>
      <c r="E272" s="4"/>
      <c r="F272" s="4"/>
      <c r="G272" s="61"/>
    </row>
    <row r="273" spans="1:7" ht="15.75">
      <c r="A273" s="4"/>
      <c r="B273" s="4"/>
      <c r="C273" s="4"/>
      <c r="D273" s="4"/>
      <c r="E273" s="4"/>
      <c r="F273" s="4"/>
      <c r="G273" s="61"/>
    </row>
    <row r="274" spans="1:7" ht="15.75">
      <c r="A274" s="4"/>
      <c r="B274" s="4"/>
      <c r="C274" s="4"/>
      <c r="D274" s="4"/>
      <c r="E274" s="4"/>
      <c r="F274" s="4"/>
      <c r="G274" s="61"/>
    </row>
    <row r="275" spans="1:7" ht="15.75">
      <c r="A275" s="4"/>
      <c r="B275" s="4"/>
      <c r="C275" s="4"/>
      <c r="D275" s="4"/>
      <c r="E275" s="4"/>
      <c r="F275" s="4"/>
      <c r="G275" s="61"/>
    </row>
    <row r="276" spans="1:7" ht="15.75">
      <c r="A276" s="4"/>
      <c r="B276" s="4"/>
      <c r="C276" s="4"/>
      <c r="D276" s="4"/>
      <c r="E276" s="4"/>
      <c r="F276" s="4"/>
      <c r="G276" s="61"/>
    </row>
    <row r="277" spans="1:7" ht="15.75">
      <c r="A277" s="4"/>
      <c r="B277" s="4"/>
      <c r="C277" s="4"/>
      <c r="D277" s="4"/>
      <c r="E277" s="4"/>
      <c r="F277" s="4"/>
      <c r="G277" s="61"/>
    </row>
    <row r="278" spans="1:7" ht="15.75">
      <c r="A278" s="4"/>
      <c r="B278" s="4"/>
      <c r="C278" s="4"/>
      <c r="D278" s="4"/>
      <c r="E278" s="4"/>
      <c r="F278" s="4"/>
      <c r="G278" s="61"/>
    </row>
    <row r="279" spans="1:7" ht="15.75">
      <c r="A279" s="4"/>
      <c r="B279" s="4"/>
      <c r="C279" s="4"/>
      <c r="D279" s="4"/>
      <c r="E279" s="4"/>
      <c r="F279" s="4"/>
      <c r="G279" s="61"/>
    </row>
    <row r="280" spans="1:7" ht="15.75">
      <c r="A280" s="4"/>
      <c r="B280" s="4"/>
      <c r="C280" s="4"/>
      <c r="D280" s="4"/>
      <c r="E280" s="4"/>
      <c r="F280" s="4"/>
      <c r="G280" s="61"/>
    </row>
    <row r="281" spans="1:7" ht="15.75">
      <c r="A281" s="4"/>
      <c r="B281" s="4"/>
      <c r="C281" s="4"/>
      <c r="D281" s="4"/>
      <c r="E281" s="4"/>
      <c r="F281" s="4"/>
      <c r="G281" s="61"/>
    </row>
    <row r="282" spans="1:7" ht="15.75">
      <c r="A282" s="4"/>
      <c r="B282" s="4"/>
      <c r="C282" s="4"/>
      <c r="D282" s="4"/>
      <c r="E282" s="4"/>
      <c r="F282" s="4"/>
      <c r="G282" s="61"/>
    </row>
    <row r="283" spans="1:7" ht="15.75">
      <c r="A283" s="4"/>
      <c r="B283" s="4"/>
      <c r="C283" s="4"/>
      <c r="D283" s="4"/>
      <c r="E283" s="4"/>
      <c r="F283" s="4"/>
      <c r="G283" s="61"/>
    </row>
    <row r="284" spans="1:7" ht="15.75">
      <c r="A284" s="4"/>
      <c r="B284" s="4"/>
      <c r="C284" s="4"/>
      <c r="D284" s="4"/>
      <c r="E284" s="4"/>
      <c r="F284" s="4"/>
      <c r="G284" s="61"/>
    </row>
    <row r="285" spans="1:7" ht="15.75">
      <c r="A285" s="4"/>
      <c r="B285" s="4"/>
      <c r="C285" s="4"/>
      <c r="D285" s="4"/>
      <c r="E285" s="4"/>
      <c r="F285" s="4"/>
      <c r="G285" s="61"/>
    </row>
    <row r="286" spans="1:7" ht="15.75">
      <c r="A286" s="4"/>
      <c r="B286" s="4"/>
      <c r="C286" s="4"/>
      <c r="D286" s="4"/>
      <c r="E286" s="4"/>
      <c r="F286" s="4"/>
      <c r="G286" s="61"/>
    </row>
    <row r="287" spans="1:7" ht="15.75">
      <c r="A287" s="4"/>
      <c r="B287" s="4"/>
      <c r="C287" s="4"/>
      <c r="D287" s="4"/>
      <c r="E287" s="4"/>
      <c r="F287" s="4"/>
      <c r="G287" s="61"/>
    </row>
    <row r="288" spans="1:7" ht="15.75">
      <c r="A288" s="4"/>
      <c r="B288" s="4"/>
      <c r="C288" s="4"/>
      <c r="D288" s="4"/>
      <c r="E288" s="4"/>
      <c r="F288" s="4"/>
      <c r="G288" s="61"/>
    </row>
    <row r="289" ht="15.75">
      <c r="G289" s="6"/>
    </row>
    <row r="290" ht="15.75">
      <c r="G290" s="6"/>
    </row>
    <row r="291" ht="15.75">
      <c r="G291" s="6"/>
    </row>
    <row r="292" ht="15.75">
      <c r="G292" s="6"/>
    </row>
    <row r="293" ht="15.75">
      <c r="G293" s="6"/>
    </row>
    <row r="294" ht="15.75">
      <c r="G294" s="6"/>
    </row>
    <row r="295" ht="15.75">
      <c r="G295" s="6"/>
    </row>
    <row r="296" ht="15.75">
      <c r="G296" s="6"/>
    </row>
    <row r="297" ht="15.75">
      <c r="G297" s="6"/>
    </row>
    <row r="298" ht="15.75">
      <c r="G298" s="6"/>
    </row>
    <row r="299" ht="15.75">
      <c r="G299" s="6"/>
    </row>
    <row r="300" ht="15.75">
      <c r="G300" s="6"/>
    </row>
    <row r="301" ht="15.75">
      <c r="G301" s="6"/>
    </row>
    <row r="302" ht="15.75">
      <c r="G302" s="6"/>
    </row>
    <row r="303" ht="15.75">
      <c r="G303" s="6"/>
    </row>
    <row r="304" ht="15.75">
      <c r="G304" s="6"/>
    </row>
    <row r="305" ht="15.75">
      <c r="G305" s="6"/>
    </row>
    <row r="306" ht="15.75">
      <c r="G306" s="6"/>
    </row>
    <row r="307" ht="15.75">
      <c r="G307" s="6"/>
    </row>
    <row r="308" ht="15.75">
      <c r="G308" s="6"/>
    </row>
    <row r="309" ht="15.75">
      <c r="G309" s="6"/>
    </row>
    <row r="310" ht="15.75">
      <c r="G310" s="6"/>
    </row>
    <row r="311" ht="15.75">
      <c r="G311" s="6"/>
    </row>
    <row r="312" ht="15.75">
      <c r="G312" s="6"/>
    </row>
    <row r="313" ht="15.75">
      <c r="G313" s="6"/>
    </row>
    <row r="314" ht="15.75">
      <c r="G314" s="6"/>
    </row>
    <row r="315" ht="15.75">
      <c r="G315" s="6"/>
    </row>
    <row r="316" ht="15.75">
      <c r="G316" s="6"/>
    </row>
    <row r="317" ht="15.75">
      <c r="G317" s="6"/>
    </row>
    <row r="318" ht="15.75">
      <c r="G318" s="6"/>
    </row>
    <row r="319" ht="15.75">
      <c r="G319" s="6"/>
    </row>
    <row r="320" ht="15.75">
      <c r="G320" s="6"/>
    </row>
    <row r="321" ht="15.75">
      <c r="G321" s="6"/>
    </row>
    <row r="322" ht="15.75">
      <c r="G322" s="6"/>
    </row>
    <row r="323" ht="15.75">
      <c r="G323" s="6"/>
    </row>
    <row r="324" ht="15.75">
      <c r="G324" s="6"/>
    </row>
    <row r="325" ht="15.75">
      <c r="G325" s="6"/>
    </row>
    <row r="326" ht="15.75">
      <c r="G326" s="6"/>
    </row>
    <row r="327" ht="15.75">
      <c r="G327" s="6"/>
    </row>
    <row r="328" ht="15.75">
      <c r="G328" s="6"/>
    </row>
    <row r="329" ht="15.75">
      <c r="G329" s="6"/>
    </row>
    <row r="330" ht="15.75">
      <c r="G330" s="6"/>
    </row>
    <row r="331" ht="15.75">
      <c r="G331" s="6"/>
    </row>
    <row r="332" ht="15.75">
      <c r="G332" s="6"/>
    </row>
    <row r="333" ht="15.75">
      <c r="G333" s="6"/>
    </row>
    <row r="334" ht="15.75">
      <c r="G334" s="6"/>
    </row>
    <row r="335" ht="15.75">
      <c r="G335" s="6"/>
    </row>
    <row r="336" ht="15.75">
      <c r="G336" s="6"/>
    </row>
    <row r="337" ht="15.75">
      <c r="G337" s="6"/>
    </row>
    <row r="338" ht="15.75">
      <c r="G338" s="6"/>
    </row>
    <row r="339" ht="15.75">
      <c r="G339" s="6"/>
    </row>
    <row r="340" ht="15.75">
      <c r="G340" s="6"/>
    </row>
    <row r="341" ht="15.75">
      <c r="G341" s="6"/>
    </row>
    <row r="342" ht="15.75">
      <c r="G342" s="6"/>
    </row>
    <row r="343" ht="15.75">
      <c r="G343" s="6"/>
    </row>
    <row r="344" ht="15.75">
      <c r="G344" s="6"/>
    </row>
    <row r="345" ht="15.75">
      <c r="G345" s="6"/>
    </row>
    <row r="346" ht="15.75">
      <c r="G346" s="6"/>
    </row>
    <row r="347" ht="15.75">
      <c r="G347" s="6"/>
    </row>
    <row r="348" ht="15.75">
      <c r="G348" s="6"/>
    </row>
    <row r="349" ht="15.75">
      <c r="G349" s="6"/>
    </row>
    <row r="350" ht="15.75">
      <c r="G350" s="6"/>
    </row>
    <row r="351" ht="15.75">
      <c r="G351" s="6"/>
    </row>
    <row r="352" ht="15.75">
      <c r="G352" s="6"/>
    </row>
    <row r="353" ht="15.75">
      <c r="G353" s="6"/>
    </row>
    <row r="354" ht="15.75">
      <c r="G354" s="6"/>
    </row>
    <row r="355" ht="15.75">
      <c r="G355" s="6"/>
    </row>
    <row r="356" ht="15.75">
      <c r="G356" s="6"/>
    </row>
    <row r="357" ht="15.75">
      <c r="G357" s="6"/>
    </row>
    <row r="358" ht="15.75">
      <c r="G358" s="6"/>
    </row>
    <row r="359" ht="15.75">
      <c r="G359" s="6"/>
    </row>
    <row r="360" ht="15.75">
      <c r="G360" s="6"/>
    </row>
    <row r="361" ht="15.75">
      <c r="G361" s="6"/>
    </row>
    <row r="362" ht="15.75">
      <c r="G362" s="6"/>
    </row>
    <row r="363" ht="15.75">
      <c r="G363" s="6"/>
    </row>
    <row r="364" ht="15.75">
      <c r="G364" s="6"/>
    </row>
    <row r="365" ht="15.75">
      <c r="G365" s="6"/>
    </row>
    <row r="366" ht="15.75">
      <c r="G366" s="6"/>
    </row>
    <row r="367" ht="15.75">
      <c r="G367" s="6"/>
    </row>
    <row r="368" ht="15.75">
      <c r="G368" s="6"/>
    </row>
    <row r="369" ht="15.75">
      <c r="G369" s="6"/>
    </row>
    <row r="370" ht="15.75">
      <c r="G370" s="6"/>
    </row>
    <row r="371" ht="15.75">
      <c r="G371" s="6"/>
    </row>
    <row r="372" ht="15.75">
      <c r="G372" s="6"/>
    </row>
    <row r="373" ht="15.75">
      <c r="G373" s="6"/>
    </row>
    <row r="374" ht="15.75">
      <c r="G374" s="6"/>
    </row>
    <row r="375" ht="15.75">
      <c r="G375" s="6"/>
    </row>
    <row r="376" ht="15.75">
      <c r="G376" s="6"/>
    </row>
    <row r="377" ht="15.75">
      <c r="G377" s="6"/>
    </row>
    <row r="378" ht="15.75">
      <c r="G378" s="6"/>
    </row>
    <row r="379" ht="15.75">
      <c r="G379" s="6"/>
    </row>
    <row r="380" ht="15.75">
      <c r="G380" s="6"/>
    </row>
    <row r="381" ht="15.75">
      <c r="G381" s="6"/>
    </row>
    <row r="382" ht="15.75">
      <c r="G382" s="6"/>
    </row>
    <row r="383" ht="15.75">
      <c r="G383" s="6"/>
    </row>
    <row r="384" ht="15.75">
      <c r="G384" s="6"/>
    </row>
    <row r="385" ht="15.75">
      <c r="G385" s="6"/>
    </row>
    <row r="386" ht="15.75">
      <c r="G386" s="6"/>
    </row>
    <row r="387" ht="15.75">
      <c r="G387" s="6"/>
    </row>
    <row r="388" ht="15.75">
      <c r="G388" s="6"/>
    </row>
    <row r="389" ht="15.75">
      <c r="G389" s="6"/>
    </row>
    <row r="390" ht="15.75">
      <c r="G390" s="6"/>
    </row>
    <row r="391" ht="15.75">
      <c r="G391" s="6"/>
    </row>
    <row r="392" ht="15.75">
      <c r="G392" s="6"/>
    </row>
    <row r="393" ht="15.75">
      <c r="G393" s="6"/>
    </row>
    <row r="394" ht="15.75">
      <c r="G394" s="6"/>
    </row>
    <row r="395" ht="15.75">
      <c r="G395" s="6"/>
    </row>
    <row r="396" ht="15.75">
      <c r="G396" s="6"/>
    </row>
    <row r="397" ht="15.75">
      <c r="G397" s="6"/>
    </row>
    <row r="398" ht="15.75">
      <c r="G398" s="6"/>
    </row>
    <row r="399" ht="15.75">
      <c r="G399" s="6"/>
    </row>
    <row r="400" ht="15.75">
      <c r="G400" s="6"/>
    </row>
    <row r="401" ht="15.75">
      <c r="G401" s="6"/>
    </row>
    <row r="402" ht="15.75">
      <c r="G402" s="6"/>
    </row>
    <row r="403" ht="15.75">
      <c r="G403" s="6"/>
    </row>
    <row r="404" ht="15.75">
      <c r="G404" s="6"/>
    </row>
    <row r="405" ht="15.75">
      <c r="G405" s="6"/>
    </row>
    <row r="406" ht="15.75">
      <c r="G406" s="6"/>
    </row>
    <row r="407" ht="15.75">
      <c r="G407" s="6"/>
    </row>
    <row r="408" ht="15.75">
      <c r="G408" s="6"/>
    </row>
    <row r="409" ht="15.75">
      <c r="G409" s="6"/>
    </row>
    <row r="410" ht="15.75">
      <c r="G410" s="6"/>
    </row>
    <row r="411" ht="15.75">
      <c r="G411" s="6"/>
    </row>
    <row r="412" ht="15.75">
      <c r="G412" s="6"/>
    </row>
    <row r="413" ht="15.75">
      <c r="G413" s="6"/>
    </row>
    <row r="414" ht="15.75">
      <c r="G414" s="6"/>
    </row>
    <row r="415" ht="15.75">
      <c r="G415" s="6"/>
    </row>
    <row r="416" ht="15.75">
      <c r="G416" s="6"/>
    </row>
    <row r="417" ht="15.75">
      <c r="G417" s="6"/>
    </row>
    <row r="418" ht="15.75">
      <c r="G418" s="6"/>
    </row>
    <row r="419" ht="15.75">
      <c r="G419" s="6"/>
    </row>
    <row r="420" ht="15.75">
      <c r="G420" s="6"/>
    </row>
    <row r="421" ht="15.75">
      <c r="G421" s="6"/>
    </row>
    <row r="422" ht="15.75">
      <c r="G422" s="6"/>
    </row>
    <row r="423" ht="15.75">
      <c r="G423" s="6"/>
    </row>
    <row r="424" ht="15.75">
      <c r="G424" s="6"/>
    </row>
    <row r="425" ht="15.75">
      <c r="G425" s="6"/>
    </row>
    <row r="426" ht="15.75">
      <c r="G426" s="6"/>
    </row>
    <row r="427" ht="15.75">
      <c r="G427" s="6"/>
    </row>
    <row r="428" ht="15.75">
      <c r="G428" s="6"/>
    </row>
    <row r="429" ht="15.75">
      <c r="G429" s="6"/>
    </row>
    <row r="430" ht="15.75">
      <c r="G430" s="6"/>
    </row>
    <row r="431" ht="15.75">
      <c r="G431" s="6"/>
    </row>
    <row r="432" ht="15.75">
      <c r="G432" s="6"/>
    </row>
    <row r="433" ht="15.75">
      <c r="G433" s="6"/>
    </row>
    <row r="434" ht="15.75">
      <c r="G434" s="6"/>
    </row>
    <row r="435" ht="15.75">
      <c r="G435" s="6"/>
    </row>
    <row r="436" ht="15.75">
      <c r="G436" s="6"/>
    </row>
    <row r="437" ht="15.75">
      <c r="G437" s="6"/>
    </row>
    <row r="438" ht="15.75">
      <c r="G438" s="6"/>
    </row>
    <row r="439" ht="15.75">
      <c r="G439" s="6"/>
    </row>
    <row r="440" ht="15.75">
      <c r="G440" s="6"/>
    </row>
    <row r="441" ht="15.75">
      <c r="G441" s="6"/>
    </row>
    <row r="442" ht="15.75">
      <c r="G442" s="6"/>
    </row>
    <row r="443" ht="15.75">
      <c r="G443" s="6"/>
    </row>
    <row r="444" ht="15.75">
      <c r="G444" s="6"/>
    </row>
    <row r="445" ht="15.75">
      <c r="G445" s="6"/>
    </row>
    <row r="446" ht="15.75">
      <c r="G446" s="6"/>
    </row>
    <row r="447" ht="15.75">
      <c r="G447" s="6"/>
    </row>
    <row r="448" ht="15.75">
      <c r="G448" s="6"/>
    </row>
    <row r="449" ht="15.75">
      <c r="G449" s="6"/>
    </row>
    <row r="450" ht="15.75">
      <c r="G450" s="6"/>
    </row>
    <row r="451" ht="15.75">
      <c r="G451" s="6"/>
    </row>
    <row r="452" ht="15.75">
      <c r="G452" s="6"/>
    </row>
    <row r="453" ht="15.75">
      <c r="G453" s="6"/>
    </row>
    <row r="454" ht="15.75">
      <c r="G454" s="6"/>
    </row>
    <row r="455" ht="15.75">
      <c r="G455" s="6"/>
    </row>
    <row r="456" ht="15.75">
      <c r="G456" s="6"/>
    </row>
    <row r="457" ht="15.75">
      <c r="G457" s="6"/>
    </row>
    <row r="458" ht="15.75">
      <c r="G458" s="6"/>
    </row>
    <row r="459" ht="15.75">
      <c r="G459" s="6"/>
    </row>
    <row r="460" ht="15.75">
      <c r="G460" s="6"/>
    </row>
    <row r="461" ht="15.75">
      <c r="G461" s="6"/>
    </row>
    <row r="462" ht="15.75">
      <c r="G462" s="6"/>
    </row>
    <row r="463" ht="15.75">
      <c r="G463" s="6"/>
    </row>
    <row r="464" ht="15.75">
      <c r="G464" s="6"/>
    </row>
    <row r="465" ht="15.75">
      <c r="G465" s="6"/>
    </row>
    <row r="466" ht="15.75">
      <c r="G466" s="6"/>
    </row>
    <row r="467" ht="15.75">
      <c r="G467" s="6"/>
    </row>
    <row r="468" ht="15.75">
      <c r="G468" s="6"/>
    </row>
    <row r="469" ht="15.75">
      <c r="G469" s="6"/>
    </row>
    <row r="470" ht="15.75">
      <c r="G470" s="6"/>
    </row>
    <row r="471" ht="15.75">
      <c r="G471" s="6"/>
    </row>
    <row r="472" ht="15.75">
      <c r="G472" s="6"/>
    </row>
    <row r="473" ht="15.75">
      <c r="G473" s="6"/>
    </row>
    <row r="474" ht="15.75">
      <c r="G474" s="6"/>
    </row>
    <row r="475" ht="15.75">
      <c r="G475" s="6"/>
    </row>
    <row r="476" ht="15.75">
      <c r="G476" s="6"/>
    </row>
    <row r="477" ht="15.75">
      <c r="G477" s="6"/>
    </row>
    <row r="478" ht="15.75">
      <c r="G478" s="6"/>
    </row>
    <row r="479" ht="15.75">
      <c r="G479" s="6"/>
    </row>
    <row r="480" ht="15.75">
      <c r="G480" s="6"/>
    </row>
    <row r="481" ht="15.75">
      <c r="G481" s="6"/>
    </row>
    <row r="482" ht="15.75">
      <c r="G482" s="6"/>
    </row>
    <row r="483" ht="15.75">
      <c r="G483" s="6"/>
    </row>
    <row r="484" ht="15.75">
      <c r="G484" s="6"/>
    </row>
    <row r="485" ht="15.75">
      <c r="G485" s="6"/>
    </row>
    <row r="486" ht="15.75">
      <c r="G486" s="6"/>
    </row>
    <row r="487" ht="15.75">
      <c r="G487" s="6"/>
    </row>
    <row r="488" ht="15.75">
      <c r="G488" s="6"/>
    </row>
    <row r="489" ht="15.75">
      <c r="G489" s="6"/>
    </row>
    <row r="490" ht="15.75">
      <c r="G490" s="6"/>
    </row>
    <row r="491" ht="15.75">
      <c r="G491" s="6"/>
    </row>
    <row r="492" ht="15.75">
      <c r="G492" s="6"/>
    </row>
    <row r="493" ht="15.75">
      <c r="G493" s="6"/>
    </row>
    <row r="494" ht="15.75">
      <c r="G494" s="6"/>
    </row>
    <row r="495" ht="15.75">
      <c r="G495" s="6"/>
    </row>
    <row r="496" ht="15.75">
      <c r="G496" s="6"/>
    </row>
    <row r="497" ht="15.75">
      <c r="G497" s="6"/>
    </row>
    <row r="498" ht="15.75">
      <c r="G498" s="6"/>
    </row>
    <row r="499" ht="15.75">
      <c r="G499" s="6"/>
    </row>
    <row r="500" ht="15.75">
      <c r="G500" s="6"/>
    </row>
    <row r="501" ht="15.75">
      <c r="G501" s="6"/>
    </row>
    <row r="502" ht="15.75">
      <c r="G502" s="6"/>
    </row>
    <row r="503" ht="15.75">
      <c r="G503" s="6"/>
    </row>
    <row r="504" ht="15.75">
      <c r="G504" s="6"/>
    </row>
    <row r="505" ht="15.75">
      <c r="G505" s="6"/>
    </row>
    <row r="506" ht="15.75">
      <c r="G506" s="6"/>
    </row>
    <row r="507" ht="15.75">
      <c r="G507" s="6"/>
    </row>
    <row r="508" ht="15.75">
      <c r="G508" s="6"/>
    </row>
    <row r="509" ht="15.75">
      <c r="G509" s="6"/>
    </row>
    <row r="510" ht="15.75">
      <c r="G510" s="6"/>
    </row>
    <row r="511" ht="15.75">
      <c r="G511" s="6"/>
    </row>
    <row r="512" ht="15.75">
      <c r="G512" s="6"/>
    </row>
    <row r="513" ht="15.75">
      <c r="G513" s="6"/>
    </row>
    <row r="514" ht="15.75">
      <c r="G514" s="6"/>
    </row>
    <row r="515" ht="15.75">
      <c r="G515" s="6"/>
    </row>
    <row r="516" ht="15.75">
      <c r="G516" s="6"/>
    </row>
    <row r="517" ht="15.75">
      <c r="G517" s="6"/>
    </row>
    <row r="518" ht="15.75">
      <c r="G518" s="6"/>
    </row>
    <row r="519" ht="15.75">
      <c r="G519" s="6"/>
    </row>
    <row r="520" ht="15.75">
      <c r="G520" s="6"/>
    </row>
    <row r="521" ht="15.75">
      <c r="G521" s="6"/>
    </row>
    <row r="522" ht="15.75">
      <c r="G522" s="6"/>
    </row>
    <row r="523" ht="15.75">
      <c r="G523" s="6"/>
    </row>
    <row r="524" ht="15.75">
      <c r="G524" s="6"/>
    </row>
    <row r="525" ht="15.75">
      <c r="G525" s="6"/>
    </row>
    <row r="526" ht="15.75">
      <c r="G526" s="6"/>
    </row>
    <row r="527" ht="15.75">
      <c r="G527" s="6"/>
    </row>
    <row r="528" ht="15.75">
      <c r="G528" s="6"/>
    </row>
    <row r="529" ht="15.75">
      <c r="G529" s="6"/>
    </row>
    <row r="530" ht="15.75">
      <c r="G530" s="6"/>
    </row>
    <row r="531" ht="15.75">
      <c r="G531" s="6"/>
    </row>
    <row r="532" ht="15.75">
      <c r="G532" s="6"/>
    </row>
    <row r="533" ht="15.75">
      <c r="G533" s="6"/>
    </row>
    <row r="534" ht="15.75">
      <c r="G534" s="6"/>
    </row>
    <row r="535" ht="15.75">
      <c r="G535" s="6"/>
    </row>
    <row r="536" ht="15.75">
      <c r="G536" s="6"/>
    </row>
    <row r="537" ht="15.75">
      <c r="G537" s="6"/>
    </row>
    <row r="538" ht="15.75">
      <c r="G538" s="6"/>
    </row>
    <row r="539" ht="15.75">
      <c r="G539" s="6"/>
    </row>
    <row r="540" ht="15.75">
      <c r="G540" s="6"/>
    </row>
    <row r="541" ht="15.75">
      <c r="G541" s="6"/>
    </row>
    <row r="542" ht="15.75">
      <c r="G542" s="6"/>
    </row>
    <row r="543" ht="15.75">
      <c r="G543" s="6"/>
    </row>
    <row r="544" ht="15.75">
      <c r="G544" s="6"/>
    </row>
    <row r="545" ht="15.75">
      <c r="G545" s="6"/>
    </row>
    <row r="546" ht="15.75">
      <c r="G546" s="6"/>
    </row>
    <row r="547" ht="15.75">
      <c r="G547" s="6"/>
    </row>
    <row r="548" ht="15.75">
      <c r="G548" s="6"/>
    </row>
    <row r="549" ht="15.75">
      <c r="G549" s="6"/>
    </row>
    <row r="550" ht="15.75">
      <c r="G550" s="6"/>
    </row>
    <row r="551" ht="15.75">
      <c r="G551" s="6"/>
    </row>
    <row r="552" ht="15.75">
      <c r="G552" s="6"/>
    </row>
    <row r="553" ht="15.75">
      <c r="G553" s="6"/>
    </row>
    <row r="554" ht="15.75">
      <c r="G554" s="6"/>
    </row>
    <row r="555" ht="15.75">
      <c r="G555" s="6"/>
    </row>
    <row r="556" ht="15.75">
      <c r="G556" s="6"/>
    </row>
    <row r="557" ht="15.75">
      <c r="G557" s="6"/>
    </row>
    <row r="558" ht="15.75">
      <c r="G558" s="6"/>
    </row>
    <row r="559" ht="15.75">
      <c r="G559" s="6"/>
    </row>
    <row r="560" ht="15.75">
      <c r="G560" s="6"/>
    </row>
    <row r="561" ht="15.75">
      <c r="G561" s="6"/>
    </row>
    <row r="562" ht="15.75">
      <c r="G562" s="6"/>
    </row>
    <row r="563" ht="15.75">
      <c r="G563" s="6"/>
    </row>
    <row r="564" ht="15.75">
      <c r="G564" s="6"/>
    </row>
    <row r="565" ht="15.75">
      <c r="G565" s="6"/>
    </row>
    <row r="566" ht="15.75">
      <c r="G566" s="6"/>
    </row>
    <row r="567" ht="15.75">
      <c r="G567" s="6"/>
    </row>
    <row r="568" ht="15.75">
      <c r="G568" s="6"/>
    </row>
    <row r="569" ht="15.75">
      <c r="G569" s="6"/>
    </row>
    <row r="570" ht="15.75">
      <c r="G570" s="6"/>
    </row>
    <row r="571" ht="15.75">
      <c r="G571" s="6"/>
    </row>
    <row r="572" ht="15.75">
      <c r="G572" s="6"/>
    </row>
    <row r="573" ht="15.75">
      <c r="G573" s="6"/>
    </row>
    <row r="574" ht="15.75">
      <c r="G574" s="6"/>
    </row>
    <row r="575" ht="15.75">
      <c r="G575" s="6"/>
    </row>
    <row r="576" ht="15.75">
      <c r="G576" s="6"/>
    </row>
    <row r="577" ht="15.75">
      <c r="G577" s="6"/>
    </row>
    <row r="578" ht="15.75">
      <c r="G578" s="6"/>
    </row>
    <row r="579" ht="15.75">
      <c r="G579" s="6"/>
    </row>
    <row r="580" ht="15.75">
      <c r="G580" s="6"/>
    </row>
    <row r="581" ht="15.75">
      <c r="G581" s="6"/>
    </row>
    <row r="582" ht="15.75">
      <c r="G582" s="6"/>
    </row>
    <row r="583" ht="15.75">
      <c r="G583" s="6"/>
    </row>
    <row r="584" ht="15.75">
      <c r="G584" s="6"/>
    </row>
    <row r="585" ht="15.75">
      <c r="G585" s="6"/>
    </row>
    <row r="586" ht="15.75">
      <c r="G586" s="6"/>
    </row>
    <row r="587" ht="15.75">
      <c r="G587" s="6"/>
    </row>
    <row r="588" ht="15.75">
      <c r="G588" s="6"/>
    </row>
    <row r="589" ht="15.75">
      <c r="G589" s="6"/>
    </row>
    <row r="590" ht="15.75">
      <c r="G590" s="6"/>
    </row>
    <row r="591" ht="15.75">
      <c r="G591" s="6"/>
    </row>
    <row r="592" ht="15.75">
      <c r="G592" s="6"/>
    </row>
    <row r="593" ht="15.75">
      <c r="G593" s="6"/>
    </row>
    <row r="594" ht="15.75">
      <c r="G594" s="6"/>
    </row>
    <row r="595" ht="15.75">
      <c r="G595" s="6"/>
    </row>
    <row r="596" ht="15.75">
      <c r="G596" s="6"/>
    </row>
    <row r="597" ht="15.75">
      <c r="G597" s="6"/>
    </row>
    <row r="598" ht="15.75">
      <c r="G598" s="6"/>
    </row>
    <row r="599" ht="15.75">
      <c r="G599" s="6"/>
    </row>
    <row r="600" ht="15.75">
      <c r="G600" s="6"/>
    </row>
    <row r="601" ht="15.75">
      <c r="G601" s="6"/>
    </row>
    <row r="602" ht="15.75">
      <c r="G602" s="6"/>
    </row>
    <row r="603" ht="15.75">
      <c r="G603" s="6"/>
    </row>
    <row r="604" ht="15.75">
      <c r="G604" s="6"/>
    </row>
    <row r="605" ht="15.75">
      <c r="G605" s="6"/>
    </row>
    <row r="606" ht="15.75">
      <c r="G606" s="6"/>
    </row>
    <row r="607" ht="15.75">
      <c r="G607" s="6"/>
    </row>
    <row r="608" ht="15.75">
      <c r="G608" s="6"/>
    </row>
    <row r="609" ht="15.75">
      <c r="G609" s="6"/>
    </row>
    <row r="610" ht="15.75">
      <c r="G610" s="6"/>
    </row>
    <row r="611" ht="15.75">
      <c r="G611" s="6"/>
    </row>
    <row r="612" ht="15.75">
      <c r="G612" s="6"/>
    </row>
    <row r="613" ht="15.75">
      <c r="G613" s="6"/>
    </row>
    <row r="614" ht="15.75">
      <c r="G614" s="6"/>
    </row>
    <row r="615" ht="15.75">
      <c r="G615" s="6"/>
    </row>
    <row r="616" ht="15.75">
      <c r="G616" s="6"/>
    </row>
    <row r="617" ht="15.75">
      <c r="G617" s="6"/>
    </row>
    <row r="618" ht="15.75">
      <c r="G618" s="6"/>
    </row>
    <row r="619" ht="15.75">
      <c r="G619" s="6"/>
    </row>
    <row r="620" ht="15.75">
      <c r="G620" s="6"/>
    </row>
    <row r="621" ht="15.75">
      <c r="G621" s="6"/>
    </row>
    <row r="622" ht="15.75">
      <c r="G622" s="6"/>
    </row>
    <row r="623" ht="15.75">
      <c r="G623" s="6"/>
    </row>
    <row r="624" ht="15.75">
      <c r="G624" s="6"/>
    </row>
    <row r="625" ht="15.75">
      <c r="G625" s="6"/>
    </row>
    <row r="626" ht="15.75">
      <c r="G626" s="6"/>
    </row>
    <row r="627" ht="15.75">
      <c r="G627" s="6"/>
    </row>
    <row r="628" ht="15.75">
      <c r="G628" s="6"/>
    </row>
    <row r="629" ht="15.75">
      <c r="G629" s="6"/>
    </row>
    <row r="630" ht="15.75">
      <c r="G630" s="6"/>
    </row>
    <row r="631" ht="15.75">
      <c r="G631" s="6"/>
    </row>
    <row r="632" ht="15.75">
      <c r="G632" s="6"/>
    </row>
    <row r="633" ht="15.75">
      <c r="G633" s="6"/>
    </row>
    <row r="634" ht="15.75">
      <c r="G634" s="6"/>
    </row>
    <row r="635" ht="15.75">
      <c r="G635" s="6"/>
    </row>
    <row r="636" ht="15.75">
      <c r="G636" s="6"/>
    </row>
    <row r="637" ht="15.75">
      <c r="G637" s="6"/>
    </row>
    <row r="638" ht="15.75">
      <c r="G638" s="6"/>
    </row>
    <row r="639" ht="15.75">
      <c r="G639" s="6"/>
    </row>
    <row r="640" ht="15.75">
      <c r="G640" s="6"/>
    </row>
    <row r="641" ht="15.75">
      <c r="G641" s="6"/>
    </row>
    <row r="642" ht="15.75">
      <c r="G642" s="6"/>
    </row>
    <row r="643" ht="15.75">
      <c r="G643" s="6"/>
    </row>
    <row r="644" ht="15.75">
      <c r="G644" s="6"/>
    </row>
    <row r="645" ht="15.75">
      <c r="G645" s="6"/>
    </row>
    <row r="646" ht="15.75">
      <c r="G646" s="6"/>
    </row>
    <row r="647" ht="15.75">
      <c r="G647" s="6"/>
    </row>
    <row r="648" ht="15.75">
      <c r="G648" s="6"/>
    </row>
    <row r="649" ht="15.75">
      <c r="G649" s="6"/>
    </row>
    <row r="650" ht="15.75">
      <c r="G650" s="6"/>
    </row>
    <row r="651" ht="15.75">
      <c r="G651" s="6"/>
    </row>
    <row r="652" ht="15.75">
      <c r="G652" s="6"/>
    </row>
    <row r="653" ht="15.75">
      <c r="G653" s="6"/>
    </row>
    <row r="654" ht="15.75">
      <c r="G654" s="6"/>
    </row>
    <row r="655" ht="15.75">
      <c r="G655" s="6"/>
    </row>
    <row r="656" ht="15.75">
      <c r="G656" s="6"/>
    </row>
    <row r="657" ht="15.75">
      <c r="G657" s="6"/>
    </row>
    <row r="658" ht="15.75">
      <c r="G658" s="6"/>
    </row>
    <row r="659" ht="15.75">
      <c r="G659" s="6"/>
    </row>
    <row r="660" ht="15.75">
      <c r="G660" s="6"/>
    </row>
    <row r="661" ht="15.75">
      <c r="G661" s="6"/>
    </row>
    <row r="662" ht="15.75">
      <c r="G662" s="6"/>
    </row>
    <row r="663" ht="15.75">
      <c r="G663" s="6"/>
    </row>
    <row r="664" ht="15.75">
      <c r="G664" s="6"/>
    </row>
    <row r="665" ht="15.75">
      <c r="G665" s="6"/>
    </row>
    <row r="666" ht="15.75">
      <c r="G666" s="6"/>
    </row>
    <row r="667" ht="15.75">
      <c r="G667" s="6"/>
    </row>
    <row r="668" ht="15.75">
      <c r="G668" s="6"/>
    </row>
    <row r="669" ht="15.75">
      <c r="G669" s="6"/>
    </row>
    <row r="670" ht="15.75">
      <c r="G670" s="6"/>
    </row>
    <row r="671" ht="15.75">
      <c r="G671" s="6"/>
    </row>
    <row r="672" ht="15.75">
      <c r="G672" s="6"/>
    </row>
    <row r="673" ht="15.75">
      <c r="G673" s="6"/>
    </row>
    <row r="674" ht="15.75">
      <c r="G674" s="6"/>
    </row>
    <row r="675" ht="15.75">
      <c r="G675" s="6"/>
    </row>
    <row r="676" ht="15.75">
      <c r="G676" s="6"/>
    </row>
    <row r="677" ht="15.75">
      <c r="G677" s="6"/>
    </row>
    <row r="678" ht="15.75">
      <c r="G678" s="6"/>
    </row>
    <row r="679" ht="15.75">
      <c r="G679" s="6"/>
    </row>
    <row r="680" ht="15.75">
      <c r="G680" s="6"/>
    </row>
    <row r="681" ht="15.75">
      <c r="G681" s="6"/>
    </row>
    <row r="682" ht="15.75">
      <c r="G682" s="6"/>
    </row>
    <row r="683" ht="15.75">
      <c r="G683" s="6"/>
    </row>
    <row r="684" ht="15.75">
      <c r="G684" s="6"/>
    </row>
    <row r="685" ht="15.75">
      <c r="G685" s="6"/>
    </row>
    <row r="686" ht="15.75">
      <c r="G686" s="6"/>
    </row>
    <row r="687" ht="15.75">
      <c r="G687" s="6"/>
    </row>
    <row r="688" ht="15.75">
      <c r="G688" s="6"/>
    </row>
    <row r="689" ht="15.75">
      <c r="G689" s="6"/>
    </row>
    <row r="690" ht="15.75">
      <c r="G690" s="6"/>
    </row>
    <row r="691" ht="15.75">
      <c r="G691" s="6"/>
    </row>
    <row r="692" ht="15.75">
      <c r="G692" s="6"/>
    </row>
    <row r="693" ht="15.75">
      <c r="G693" s="6"/>
    </row>
    <row r="694" ht="15.75">
      <c r="G694" s="6"/>
    </row>
    <row r="695" ht="15.75">
      <c r="G695" s="6"/>
    </row>
    <row r="696" ht="15.75">
      <c r="G696" s="6"/>
    </row>
    <row r="697" ht="15.75">
      <c r="G697" s="6"/>
    </row>
    <row r="698" ht="15.75">
      <c r="G698" s="6"/>
    </row>
    <row r="699" ht="15.75">
      <c r="G699" s="6"/>
    </row>
    <row r="700" ht="15.75">
      <c r="G700" s="6"/>
    </row>
    <row r="701" ht="15.75">
      <c r="G701" s="6"/>
    </row>
    <row r="702" ht="15.75">
      <c r="G702" s="6"/>
    </row>
    <row r="703" ht="15.75">
      <c r="G703" s="6"/>
    </row>
    <row r="704" ht="15.75">
      <c r="G704" s="6"/>
    </row>
    <row r="705" ht="15.75">
      <c r="G705" s="6"/>
    </row>
    <row r="706" ht="15.75">
      <c r="G706" s="6"/>
    </row>
    <row r="707" ht="15.75">
      <c r="G707" s="6"/>
    </row>
    <row r="708" ht="15.75">
      <c r="G708" s="6"/>
    </row>
    <row r="709" ht="15.75">
      <c r="G709" s="6"/>
    </row>
    <row r="710" ht="15.75">
      <c r="G710" s="6"/>
    </row>
    <row r="711" ht="15.75">
      <c r="G711" s="6"/>
    </row>
    <row r="712" ht="15.75">
      <c r="G712" s="6"/>
    </row>
    <row r="713" ht="15.75">
      <c r="G713" s="6"/>
    </row>
    <row r="714" ht="15.75">
      <c r="G714" s="6"/>
    </row>
    <row r="715" ht="15.75">
      <c r="G715" s="6"/>
    </row>
    <row r="716" ht="15.75">
      <c r="G716" s="6"/>
    </row>
    <row r="717" ht="15.75">
      <c r="G717" s="6"/>
    </row>
    <row r="718" ht="15.75">
      <c r="G718" s="6"/>
    </row>
    <row r="719" ht="15.75">
      <c r="G719" s="6"/>
    </row>
    <row r="720" ht="15.75">
      <c r="G720" s="6"/>
    </row>
    <row r="721" ht="15.75">
      <c r="G721" s="6"/>
    </row>
    <row r="722" ht="15.75">
      <c r="G722" s="6"/>
    </row>
    <row r="723" ht="15.75">
      <c r="G723" s="6"/>
    </row>
    <row r="724" ht="15.75">
      <c r="G724" s="6"/>
    </row>
    <row r="725" ht="15.75">
      <c r="G725" s="6"/>
    </row>
    <row r="726" ht="15.75">
      <c r="G726" s="6"/>
    </row>
    <row r="727" ht="15.75">
      <c r="G727" s="6"/>
    </row>
    <row r="728" ht="15.75">
      <c r="G728" s="6"/>
    </row>
    <row r="729" ht="15.75">
      <c r="G729" s="6"/>
    </row>
    <row r="730" ht="15.75">
      <c r="G730" s="6"/>
    </row>
    <row r="731" ht="15.75">
      <c r="G731" s="6"/>
    </row>
    <row r="732" ht="15.75">
      <c r="G732" s="6"/>
    </row>
    <row r="733" ht="15.75">
      <c r="G733" s="6"/>
    </row>
    <row r="734" ht="15.75">
      <c r="G734" s="6"/>
    </row>
    <row r="735" ht="15.75">
      <c r="G735" s="6"/>
    </row>
    <row r="736" ht="15.75">
      <c r="G736" s="6"/>
    </row>
    <row r="737" ht="15.75">
      <c r="G737" s="6"/>
    </row>
    <row r="738" ht="15.75">
      <c r="G738" s="6"/>
    </row>
    <row r="739" ht="15.75">
      <c r="G739" s="6"/>
    </row>
    <row r="740" ht="15.75">
      <c r="G740" s="6"/>
    </row>
    <row r="741" ht="15.75">
      <c r="G741" s="6"/>
    </row>
    <row r="742" ht="15.75">
      <c r="G742" s="6"/>
    </row>
    <row r="743" ht="15.75">
      <c r="G743" s="6"/>
    </row>
    <row r="744" ht="15.75">
      <c r="G744" s="6"/>
    </row>
    <row r="745" ht="15.75">
      <c r="G745" s="6"/>
    </row>
    <row r="746" ht="15.75">
      <c r="G746" s="6"/>
    </row>
    <row r="747" ht="15.75">
      <c r="G747" s="6"/>
    </row>
    <row r="748" ht="15.75">
      <c r="G748" s="6"/>
    </row>
    <row r="749" ht="15.75">
      <c r="G749" s="6"/>
    </row>
    <row r="750" ht="15.75">
      <c r="G750" s="6"/>
    </row>
    <row r="751" ht="15.75">
      <c r="G751" s="6"/>
    </row>
    <row r="752" ht="15.75">
      <c r="G752" s="6"/>
    </row>
    <row r="753" ht="15.75">
      <c r="G753" s="6"/>
    </row>
    <row r="754" ht="15.75">
      <c r="G754" s="6"/>
    </row>
    <row r="755" ht="15.75">
      <c r="G755" s="6"/>
    </row>
    <row r="756" ht="15.75">
      <c r="G756" s="6"/>
    </row>
    <row r="757" ht="15.75">
      <c r="G757" s="6"/>
    </row>
    <row r="758" ht="15.75">
      <c r="G758" s="7"/>
    </row>
  </sheetData>
  <sheetProtection/>
  <mergeCells count="3">
    <mergeCell ref="A4:G4"/>
    <mergeCell ref="D2:G2"/>
    <mergeCell ref="D3:G3"/>
  </mergeCells>
  <printOptions horizontalCentered="1"/>
  <pageMargins left="0.5905511811023623" right="0.3937007874015748" top="0.5905511811023623" bottom="0.3937007874015748" header="0.5118110236220472" footer="0.5118110236220472"/>
  <pageSetup horizontalDpi="600" verticalDpi="600" orientation="portrait"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Секретарь</cp:lastModifiedBy>
  <cp:lastPrinted>2014-01-10T02:33:11Z</cp:lastPrinted>
  <dcterms:created xsi:type="dcterms:W3CDTF">1996-10-08T23:32:33Z</dcterms:created>
  <dcterms:modified xsi:type="dcterms:W3CDTF">2014-01-10T02:33:16Z</dcterms:modified>
  <cp:category/>
  <cp:version/>
  <cp:contentType/>
  <cp:contentStatus/>
</cp:coreProperties>
</file>