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Лист1!$A$1:$D$68</definedName>
  </definedNames>
  <calcPr calcId="152511"/>
</workbook>
</file>

<file path=xl/calcChain.xml><?xml version="1.0" encoding="utf-8"?>
<calcChain xmlns="http://schemas.openxmlformats.org/spreadsheetml/2006/main">
  <c r="B64" i="1" l="1"/>
  <c r="B50" i="1"/>
  <c r="B40" i="1"/>
  <c r="B6" i="1" l="1"/>
  <c r="B56" i="1" l="1"/>
  <c r="B39" i="1" l="1"/>
  <c r="C64" i="1"/>
  <c r="D64" i="1"/>
  <c r="C56" i="1"/>
  <c r="D56" i="1"/>
  <c r="C36" i="1"/>
  <c r="D36" i="1"/>
  <c r="C40" i="1"/>
  <c r="D40" i="1"/>
  <c r="C50" i="1"/>
  <c r="D50" i="1"/>
  <c r="D39" i="1" l="1"/>
  <c r="C39" i="1"/>
</calcChain>
</file>

<file path=xl/sharedStrings.xml><?xml version="1.0" encoding="utf-8"?>
<sst xmlns="http://schemas.openxmlformats.org/spreadsheetml/2006/main" count="39" uniqueCount="37">
  <si>
    <t>Расходы - всего</t>
  </si>
  <si>
    <t>1. Администрация</t>
  </si>
  <si>
    <t>2. Финансое управление</t>
  </si>
  <si>
    <t>3. Районный отдел образования</t>
  </si>
  <si>
    <t>4. Отдел культуры и молодежной политики</t>
  </si>
  <si>
    <t>Доходы- всего</t>
  </si>
  <si>
    <t>Сумма в тыс. руб. 2016 год</t>
  </si>
  <si>
    <t>Резервный фонд Пировского района в рамках непрограммных расходов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</si>
  <si>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 (Приложение № 8)</t>
  </si>
  <si>
    <t>Изменение к решению июль 2016г.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</si>
  <si>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 краевого бюджета, направленных на долевое финансирование, в рамках подпрограммы "Переселение граждан из аварийного жилищного фонда в Красноярском крае "Создание условий для обеспечения доступным и комфортным жильем граждан Красноярского края"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</si>
  <si>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</si>
  <si>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</si>
  <si>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</si>
  <si>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 бюджетам муниципальных районов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"Готов к труду и обороне "(ГТО)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</si>
  <si>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</si>
  <si>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</si>
  <si>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за содействие повышению уровня открытости бюджетных данных в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</si>
  <si>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Доходы бюджетов муниципальных районов 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</si>
  <si>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</si>
  <si>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Мероприятия по предотвращению чрезвычайных ситуаций в рамках 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(приобретение компрессорной головки)</t>
  </si>
  <si>
    <t>Функционирование главы района и органа местного самоуправления</t>
  </si>
  <si>
    <t xml:space="preserve">Муниципальная программа Пировского района "Управление муниципальным имуществом" </t>
  </si>
  <si>
    <t xml:space="preserve">Обеспечение деятельности подведомственных учреждений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</si>
  <si>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</si>
  <si>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"Устойчивое развитие сельских территорий"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</si>
  <si>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</si>
  <si>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</si>
  <si>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 непрограммных расходов</t>
  </si>
  <si>
    <t>Муниципальная программа Пировского района "Управление муниципальными финансами"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</si>
  <si>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</si>
  <si>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</si>
  <si>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</si>
  <si>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</si>
  <si>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</si>
  <si>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</si>
  <si>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 xml:space="preserve">Персональные выплаты, установленные в целях повышения оплаты труда молодым специалистам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</si>
</sst>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indent="1"/>
    </xf>
    <xf numFmtId="0" fontId="3" fillId="2" borderId="1" xfId="0" applyFont="1" applyFill="1" applyBorder="1" applyAlignment="1">
      <alignment vertical="justify" wrapText="1"/>
    </xf>
    <xf numFmtId="4" fontId="1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justify" wrapText="1"/>
    </xf>
    <xf numFmtId="0" fontId="1" fillId="2" borderId="1" xfId="0" applyFont="1" applyFill="1" applyBorder="1" applyAlignment="1">
      <alignment horizontal="left" vertical="justify" wrapText="1"/>
    </xf>
    <xf numFmtId="0" fontId="2" fillId="0" borderId="1" xfId="0" applyFont="1" applyBorder="1" applyAlignment="1">
      <alignment horizontal="left" wrapText="1" indent="1"/>
    </xf>
    <xf numFmtId="4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 indent="1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justify" wrapText="1"/>
      <protection locked="0"/>
    </xf>
    <xf numFmtId="0" fontId="3" fillId="2" borderId="1" xfId="0" applyNumberFormat="1" applyFont="1" applyFill="1" applyBorder="1" applyAlignment="1">
      <alignment vertical="justify" wrapText="1"/>
    </xf>
    <xf numFmtId="2" fontId="3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justify" wrapText="1"/>
    </xf>
    <xf numFmtId="0" fontId="1" fillId="0" borderId="2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8"/>
  <sheetViews>
    <sheetView tabSelected="1" view="pageBreakPreview" topLeftCell="A64" zoomScale="60" zoomScaleNormal="100" workbookViewId="0">
      <selection activeCell="B65" sqref="B65"/>
    </sheetView>
  </sheetViews>
  <sheetFormatPr defaultRowHeight="26.25" x14ac:dyDescent="0.4"/>
  <cols>
    <col min="1" max="1" width="172.5703125" style="1" customWidth="1"/>
    <col min="2" max="2" width="21" style="1" customWidth="1"/>
    <col min="3" max="4" width="9.140625" style="1" hidden="1" customWidth="1"/>
    <col min="5" max="16384" width="9.140625" style="1"/>
  </cols>
  <sheetData>
    <row r="2" spans="1:4" x14ac:dyDescent="0.4">
      <c r="A2" s="30" t="s">
        <v>9</v>
      </c>
      <c r="B2" s="30"/>
    </row>
    <row r="4" spans="1:4" ht="90" customHeight="1" x14ac:dyDescent="0.4">
      <c r="A4" s="2"/>
      <c r="B4" s="3" t="s">
        <v>6</v>
      </c>
      <c r="C4" s="4"/>
      <c r="D4" s="4"/>
    </row>
    <row r="5" spans="1:4" ht="1.5" hidden="1" customHeight="1" x14ac:dyDescent="0.4">
      <c r="A5" s="5"/>
      <c r="B5" s="6"/>
      <c r="C5" s="4"/>
      <c r="D5" s="4"/>
    </row>
    <row r="6" spans="1:4" ht="70.5" customHeight="1" x14ac:dyDescent="0.4">
      <c r="A6" s="2" t="s">
        <v>5</v>
      </c>
      <c r="B6" s="7">
        <f>B11+B12+B14+B16+B17+B19+B20+B21+B25+B26+B27</f>
        <v>12872.940000000002</v>
      </c>
      <c r="C6" s="4"/>
      <c r="D6" s="4"/>
    </row>
    <row r="7" spans="1:4" ht="21.75" hidden="1" customHeight="1" x14ac:dyDescent="0.4">
      <c r="A7" s="8"/>
      <c r="B7" s="6"/>
      <c r="C7" s="4"/>
      <c r="D7" s="4"/>
    </row>
    <row r="8" spans="1:4" ht="23.25" hidden="1" customHeight="1" x14ac:dyDescent="0.4">
      <c r="A8" s="8"/>
      <c r="B8" s="6"/>
      <c r="C8" s="4"/>
      <c r="D8" s="4"/>
    </row>
    <row r="9" spans="1:4" ht="23.25" hidden="1" customHeight="1" x14ac:dyDescent="0.4">
      <c r="A9" s="19"/>
      <c r="B9" s="6"/>
      <c r="C9" s="4"/>
      <c r="D9" s="4"/>
    </row>
    <row r="10" spans="1:4" ht="23.25" hidden="1" customHeight="1" x14ac:dyDescent="0.4">
      <c r="A10" s="19"/>
      <c r="B10" s="6"/>
      <c r="C10" s="4"/>
      <c r="D10" s="4"/>
    </row>
    <row r="11" spans="1:4" ht="164.25" customHeight="1" x14ac:dyDescent="0.4">
      <c r="A11" s="22" t="s">
        <v>10</v>
      </c>
      <c r="B11" s="6">
        <v>-1283.1099999999999</v>
      </c>
      <c r="C11" s="4"/>
      <c r="D11" s="4"/>
    </row>
    <row r="12" spans="1:4" ht="60.75" customHeight="1" x14ac:dyDescent="0.4">
      <c r="A12" s="22" t="s">
        <v>11</v>
      </c>
      <c r="B12" s="6">
        <v>-1.5</v>
      </c>
      <c r="C12" s="4"/>
      <c r="D12" s="4"/>
    </row>
    <row r="13" spans="1:4" ht="18.75" hidden="1" customHeight="1" x14ac:dyDescent="0.4">
      <c r="A13" s="22"/>
      <c r="B13" s="10"/>
      <c r="C13" s="4"/>
      <c r="D13" s="4"/>
    </row>
    <row r="14" spans="1:4" ht="105.75" customHeight="1" x14ac:dyDescent="0.4">
      <c r="A14" s="31" t="s">
        <v>12</v>
      </c>
      <c r="B14" s="10">
        <v>664</v>
      </c>
      <c r="C14" s="4"/>
      <c r="D14" s="4"/>
    </row>
    <row r="15" spans="1:4" ht="27.75" hidden="1" customHeight="1" x14ac:dyDescent="0.4">
      <c r="A15" s="31"/>
      <c r="B15" s="14"/>
      <c r="C15" s="4"/>
      <c r="D15" s="4"/>
    </row>
    <row r="16" spans="1:4" ht="99.75" customHeight="1" x14ac:dyDescent="0.4">
      <c r="A16" s="24" t="s">
        <v>19</v>
      </c>
      <c r="B16" s="10">
        <v>249.3</v>
      </c>
      <c r="C16" s="4"/>
      <c r="D16" s="4"/>
    </row>
    <row r="17" spans="1:4" ht="128.25" customHeight="1" x14ac:dyDescent="0.4">
      <c r="A17" s="31" t="s">
        <v>13</v>
      </c>
      <c r="B17" s="10">
        <v>7000</v>
      </c>
      <c r="C17" s="4"/>
      <c r="D17" s="4"/>
    </row>
    <row r="18" spans="1:4" ht="1.5" customHeight="1" x14ac:dyDescent="0.4">
      <c r="A18" s="31"/>
      <c r="B18" s="10"/>
      <c r="C18" s="4"/>
      <c r="D18" s="4"/>
    </row>
    <row r="19" spans="1:4" ht="138" customHeight="1" x14ac:dyDescent="0.4">
      <c r="A19" s="21" t="s">
        <v>14</v>
      </c>
      <c r="B19" s="10">
        <v>375</v>
      </c>
      <c r="C19" s="4"/>
      <c r="D19" s="4"/>
    </row>
    <row r="20" spans="1:4" ht="85.5" customHeight="1" x14ac:dyDescent="0.4">
      <c r="A20" s="24" t="s">
        <v>15</v>
      </c>
      <c r="B20" s="10">
        <v>850</v>
      </c>
      <c r="C20" s="4"/>
      <c r="D20" s="4"/>
    </row>
    <row r="21" spans="1:4" ht="256.5" customHeight="1" x14ac:dyDescent="0.4">
      <c r="A21" s="24" t="s">
        <v>16</v>
      </c>
      <c r="B21" s="10">
        <v>4400</v>
      </c>
      <c r="C21" s="4"/>
      <c r="D21" s="4"/>
    </row>
    <row r="22" spans="1:4" ht="74.25" hidden="1" customHeight="1" x14ac:dyDescent="0.4">
      <c r="A22" s="20"/>
      <c r="B22" s="10"/>
      <c r="C22" s="4"/>
      <c r="D22" s="4"/>
    </row>
    <row r="23" spans="1:4" ht="78" hidden="1" customHeight="1" x14ac:dyDescent="0.4">
      <c r="A23" s="20"/>
      <c r="B23" s="10"/>
      <c r="C23" s="4"/>
      <c r="D23" s="4"/>
    </row>
    <row r="24" spans="1:4" ht="56.25" hidden="1" customHeight="1" x14ac:dyDescent="0.4">
      <c r="A24" s="20"/>
      <c r="B24" s="10"/>
      <c r="C24" s="4"/>
      <c r="D24" s="4"/>
    </row>
    <row r="25" spans="1:4" ht="99.75" customHeight="1" x14ac:dyDescent="0.4">
      <c r="A25" s="24" t="s">
        <v>17</v>
      </c>
      <c r="B25" s="10">
        <v>591.46</v>
      </c>
      <c r="C25" s="4"/>
      <c r="D25" s="4"/>
    </row>
    <row r="26" spans="1:4" ht="64.5" customHeight="1" x14ac:dyDescent="0.4">
      <c r="A26" s="22" t="s">
        <v>18</v>
      </c>
      <c r="B26" s="10">
        <v>27.79</v>
      </c>
      <c r="C26" s="4"/>
      <c r="D26" s="4"/>
    </row>
    <row r="27" spans="1:4" ht="179.25" hidden="1" customHeight="1" x14ac:dyDescent="0.4">
      <c r="A27" s="22"/>
      <c r="B27" s="10"/>
      <c r="C27" s="4"/>
      <c r="D27" s="4"/>
    </row>
    <row r="28" spans="1:4" ht="127.5" hidden="1" customHeight="1" x14ac:dyDescent="0.4">
      <c r="A28" s="21"/>
      <c r="B28" s="10"/>
      <c r="C28" s="4"/>
      <c r="D28" s="4"/>
    </row>
    <row r="29" spans="1:4" ht="0.75" hidden="1" customHeight="1" x14ac:dyDescent="0.4">
      <c r="A29" s="22"/>
      <c r="B29" s="10"/>
      <c r="C29" s="4"/>
      <c r="D29" s="4"/>
    </row>
    <row r="30" spans="1:4" ht="0.75" hidden="1" customHeight="1" x14ac:dyDescent="0.4">
      <c r="A30" s="22"/>
      <c r="B30" s="10"/>
      <c r="C30" s="4"/>
      <c r="D30" s="4"/>
    </row>
    <row r="31" spans="1:4" ht="149.25" hidden="1" customHeight="1" x14ac:dyDescent="0.4">
      <c r="A31" s="22"/>
      <c r="B31" s="10"/>
      <c r="C31" s="4"/>
      <c r="D31" s="4"/>
    </row>
    <row r="32" spans="1:4" ht="105" hidden="1" customHeight="1" x14ac:dyDescent="0.4">
      <c r="A32" s="22"/>
      <c r="B32" s="10"/>
      <c r="C32" s="4"/>
      <c r="D32" s="4"/>
    </row>
    <row r="33" spans="1:4" ht="1.5" hidden="1" customHeight="1" x14ac:dyDescent="0.4">
      <c r="A33" s="21"/>
      <c r="B33" s="10"/>
      <c r="C33" s="4"/>
      <c r="D33" s="4"/>
    </row>
    <row r="34" spans="1:4" ht="33" hidden="1" customHeight="1" x14ac:dyDescent="0.4">
      <c r="A34" s="23"/>
      <c r="B34" s="10"/>
      <c r="C34" s="4"/>
      <c r="D34" s="4"/>
    </row>
    <row r="35" spans="1:4" ht="1.5" hidden="1" customHeight="1" x14ac:dyDescent="0.4">
      <c r="A35" s="23"/>
      <c r="B35" s="10"/>
      <c r="C35" s="4"/>
      <c r="D35" s="4"/>
    </row>
    <row r="36" spans="1:4" ht="41.25" customHeight="1" x14ac:dyDescent="0.4">
      <c r="A36" s="13"/>
      <c r="B36" s="14"/>
      <c r="C36" s="14" t="e">
        <f>#REF!</f>
        <v>#REF!</v>
      </c>
      <c r="D36" s="14" t="e">
        <f>#REF!</f>
        <v>#REF!</v>
      </c>
    </row>
    <row r="37" spans="1:4" ht="1.5" hidden="1" customHeight="1" x14ac:dyDescent="0.4">
      <c r="A37" s="5"/>
      <c r="B37" s="14"/>
      <c r="C37" s="14"/>
      <c r="D37" s="14"/>
    </row>
    <row r="38" spans="1:4" ht="32.25" hidden="1" customHeight="1" x14ac:dyDescent="0.4">
      <c r="A38" s="13"/>
      <c r="B38" s="14"/>
      <c r="C38" s="14"/>
      <c r="D38" s="14"/>
    </row>
    <row r="39" spans="1:4" x14ac:dyDescent="0.4">
      <c r="A39" s="13" t="s">
        <v>0</v>
      </c>
      <c r="B39" s="14">
        <f>B40+B50+B56+B64</f>
        <v>12872.94</v>
      </c>
      <c r="C39" s="14" t="e">
        <f>C40+C50+C56+C64+#REF!</f>
        <v>#REF!</v>
      </c>
      <c r="D39" s="14" t="e">
        <f>D40+D50+D56+D64+#REF!</f>
        <v>#REF!</v>
      </c>
    </row>
    <row r="40" spans="1:4" ht="34.5" customHeight="1" x14ac:dyDescent="0.4">
      <c r="A40" s="16" t="s">
        <v>1</v>
      </c>
      <c r="B40" s="17">
        <f>B41+B42+B43+B44+B45+B46+B47+B48+B49</f>
        <v>4400</v>
      </c>
      <c r="C40" s="17" t="e">
        <f>C41+C42+#REF!</f>
        <v>#REF!</v>
      </c>
      <c r="D40" s="17" t="e">
        <f>D41+D42+#REF!</f>
        <v>#REF!</v>
      </c>
    </row>
    <row r="41" spans="1:4" ht="270" customHeight="1" x14ac:dyDescent="0.4">
      <c r="A41" s="24" t="s">
        <v>16</v>
      </c>
      <c r="B41" s="10">
        <v>4400</v>
      </c>
      <c r="C41" s="4"/>
      <c r="D41" s="4"/>
    </row>
    <row r="42" spans="1:4" ht="135" customHeight="1" x14ac:dyDescent="0.4">
      <c r="A42" s="9" t="s">
        <v>20</v>
      </c>
      <c r="B42" s="10">
        <v>39.979999999999997</v>
      </c>
      <c r="C42" s="4"/>
      <c r="D42" s="4"/>
    </row>
    <row r="43" spans="1:4" ht="32.25" customHeight="1" x14ac:dyDescent="0.4">
      <c r="A43" s="9" t="s">
        <v>7</v>
      </c>
      <c r="B43" s="10">
        <v>-39.979999999999997</v>
      </c>
      <c r="C43" s="4"/>
      <c r="D43" s="4"/>
    </row>
    <row r="44" spans="1:4" ht="38.25" customHeight="1" x14ac:dyDescent="0.4">
      <c r="A44" s="9" t="s">
        <v>21</v>
      </c>
      <c r="B44" s="10">
        <v>-115.08</v>
      </c>
      <c r="C44" s="4"/>
      <c r="D44" s="4"/>
    </row>
    <row r="45" spans="1:4" ht="46.5" customHeight="1" x14ac:dyDescent="0.4">
      <c r="A45" s="25" t="s">
        <v>22</v>
      </c>
      <c r="B45" s="10">
        <v>-410</v>
      </c>
      <c r="C45" s="4"/>
      <c r="D45" s="4"/>
    </row>
    <row r="46" spans="1:4" ht="107.25" customHeight="1" x14ac:dyDescent="0.4">
      <c r="A46" s="25" t="s">
        <v>23</v>
      </c>
      <c r="B46" s="10">
        <v>81.34</v>
      </c>
      <c r="C46" s="4"/>
      <c r="D46" s="4"/>
    </row>
    <row r="47" spans="1:4" ht="55.5" customHeight="1" x14ac:dyDescent="0.4">
      <c r="A47" s="25" t="s">
        <v>24</v>
      </c>
      <c r="B47" s="10">
        <v>168.15</v>
      </c>
      <c r="C47" s="4"/>
      <c r="D47" s="4"/>
    </row>
    <row r="48" spans="1:4" ht="30.75" customHeight="1" x14ac:dyDescent="0.4">
      <c r="A48" s="9" t="s">
        <v>25</v>
      </c>
      <c r="B48" s="10">
        <v>430.74</v>
      </c>
      <c r="C48" s="4"/>
      <c r="D48" s="4"/>
    </row>
    <row r="49" spans="1:4" ht="141.75" customHeight="1" x14ac:dyDescent="0.4">
      <c r="A49" s="26" t="s">
        <v>26</v>
      </c>
      <c r="B49" s="10">
        <v>-155.15</v>
      </c>
      <c r="C49" s="4"/>
      <c r="D49" s="4"/>
    </row>
    <row r="50" spans="1:4" ht="46.5" customHeight="1" x14ac:dyDescent="0.4">
      <c r="A50" s="16" t="s">
        <v>2</v>
      </c>
      <c r="B50" s="17">
        <f>B51+B52+B53+B54+B55</f>
        <v>6389.9400000000005</v>
      </c>
      <c r="C50" s="17">
        <f t="shared" ref="C50:D50" si="0">C51+C52</f>
        <v>0</v>
      </c>
      <c r="D50" s="17">
        <f t="shared" si="0"/>
        <v>0</v>
      </c>
    </row>
    <row r="51" spans="1:4" ht="108" customHeight="1" x14ac:dyDescent="0.4">
      <c r="A51" s="11" t="s">
        <v>27</v>
      </c>
      <c r="B51" s="10">
        <v>53.8</v>
      </c>
      <c r="C51" s="4"/>
      <c r="D51" s="4"/>
    </row>
    <row r="52" spans="1:4" ht="130.5" customHeight="1" x14ac:dyDescent="0.4">
      <c r="A52" s="11" t="s">
        <v>8</v>
      </c>
      <c r="B52" s="10">
        <v>-1283.1099999999999</v>
      </c>
      <c r="C52" s="4"/>
      <c r="D52" s="4"/>
    </row>
    <row r="53" spans="1:4" ht="134.25" customHeight="1" x14ac:dyDescent="0.4">
      <c r="A53" s="11" t="s">
        <v>28</v>
      </c>
      <c r="B53" s="10">
        <v>7000</v>
      </c>
      <c r="C53" s="4"/>
      <c r="D53" s="4"/>
    </row>
    <row r="54" spans="1:4" ht="48.75" customHeight="1" x14ac:dyDescent="0.4">
      <c r="A54" s="12" t="s">
        <v>29</v>
      </c>
      <c r="B54" s="10">
        <v>27.79</v>
      </c>
      <c r="C54" s="4"/>
      <c r="D54" s="4"/>
    </row>
    <row r="55" spans="1:4" ht="111" customHeight="1" x14ac:dyDescent="0.4">
      <c r="A55" s="9" t="s">
        <v>30</v>
      </c>
      <c r="B55" s="10">
        <v>591.46</v>
      </c>
      <c r="C55" s="4"/>
      <c r="D55" s="4"/>
    </row>
    <row r="56" spans="1:4" ht="37.5" customHeight="1" x14ac:dyDescent="0.4">
      <c r="A56" s="16" t="s">
        <v>3</v>
      </c>
      <c r="B56" s="18">
        <f>B57+B58+B59+B60+B61+B62+B63</f>
        <v>1347.05</v>
      </c>
      <c r="C56" s="18" t="e">
        <f>#REF!+#REF!</f>
        <v>#REF!</v>
      </c>
      <c r="D56" s="18" t="e">
        <f>#REF!+#REF!</f>
        <v>#REF!</v>
      </c>
    </row>
    <row r="57" spans="1:4" ht="57" customHeight="1" x14ac:dyDescent="0.4">
      <c r="A57" s="12" t="s">
        <v>31</v>
      </c>
      <c r="B57" s="10">
        <v>470.2</v>
      </c>
      <c r="C57" s="4"/>
      <c r="D57" s="4"/>
    </row>
    <row r="58" spans="1:4" ht="77.25" customHeight="1" x14ac:dyDescent="0.4">
      <c r="A58" s="27" t="s">
        <v>32</v>
      </c>
      <c r="B58" s="15">
        <v>26.85</v>
      </c>
      <c r="C58" s="4"/>
      <c r="D58" s="4"/>
    </row>
    <row r="59" spans="1:4" ht="84" customHeight="1" x14ac:dyDescent="0.4">
      <c r="A59" s="27" t="s">
        <v>33</v>
      </c>
      <c r="B59" s="10">
        <v>850</v>
      </c>
      <c r="C59" s="4"/>
      <c r="D59" s="4"/>
    </row>
    <row r="60" spans="1:4" ht="141.75" hidden="1" customHeight="1" x14ac:dyDescent="0.4">
      <c r="A60" s="21"/>
      <c r="B60" s="10"/>
      <c r="C60" s="4"/>
      <c r="D60" s="4"/>
    </row>
    <row r="61" spans="1:4" ht="107.25" hidden="1" customHeight="1" x14ac:dyDescent="0.4">
      <c r="A61" s="21"/>
      <c r="B61" s="10"/>
      <c r="C61" s="4"/>
      <c r="D61" s="4"/>
    </row>
    <row r="62" spans="1:4" ht="108.75" hidden="1" customHeight="1" x14ac:dyDescent="0.4">
      <c r="A62" s="21"/>
      <c r="B62" s="10"/>
      <c r="C62" s="4"/>
      <c r="D62" s="4"/>
    </row>
    <row r="63" spans="1:4" ht="131.25" hidden="1" customHeight="1" x14ac:dyDescent="0.4">
      <c r="A63" s="22"/>
      <c r="B63" s="10"/>
      <c r="C63" s="4"/>
      <c r="D63" s="4"/>
    </row>
    <row r="64" spans="1:4" ht="28.5" customHeight="1" x14ac:dyDescent="0.4">
      <c r="A64" s="16" t="s">
        <v>4</v>
      </c>
      <c r="B64" s="18">
        <f>B65+B66+B67+B68</f>
        <v>735.95</v>
      </c>
      <c r="C64" s="18" t="e">
        <f>C65+#REF!+#REF!</f>
        <v>#REF!</v>
      </c>
      <c r="D64" s="18" t="e">
        <f>D65+#REF!+#REF!</f>
        <v>#REF!</v>
      </c>
    </row>
    <row r="65" spans="1:4" ht="135" customHeight="1" x14ac:dyDescent="0.4">
      <c r="A65" s="12" t="s">
        <v>34</v>
      </c>
      <c r="B65" s="10">
        <v>375</v>
      </c>
      <c r="C65" s="28"/>
      <c r="D65" s="4"/>
    </row>
    <row r="66" spans="1:4" ht="105" x14ac:dyDescent="0.4">
      <c r="A66" s="12" t="s">
        <v>35</v>
      </c>
      <c r="B66" s="29">
        <v>-1.5</v>
      </c>
    </row>
    <row r="67" spans="1:4" ht="51" customHeight="1" x14ac:dyDescent="0.4">
      <c r="A67" s="12" t="s">
        <v>31</v>
      </c>
      <c r="B67" s="29">
        <v>140</v>
      </c>
    </row>
    <row r="68" spans="1:4" x14ac:dyDescent="0.4">
      <c r="A68" s="27" t="s">
        <v>36</v>
      </c>
      <c r="B68" s="29">
        <v>222.45</v>
      </c>
    </row>
  </sheetData>
  <mergeCells count="3">
    <mergeCell ref="A2:B2"/>
    <mergeCell ref="A14:A15"/>
    <mergeCell ref="A17:A18"/>
  </mergeCells>
  <pageMargins left="0.23622047244094491" right="0.23622047244094491" top="0.74803149606299213" bottom="0.74803149606299213" header="0.31496062992125984" footer="0.31496062992125984"/>
  <pageSetup paperSize="9" scale="51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2016-07-21T02:43:51Z</dcterms:modified>
</cp:coreProperties>
</file>