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Лист1!$A$1:$D$112</definedName>
  </definedNames>
  <calcPr calcId="152511"/>
</workbook>
</file>

<file path=xl/calcChain.xml><?xml version="1.0" encoding="utf-8"?>
<calcChain xmlns="http://schemas.openxmlformats.org/spreadsheetml/2006/main">
  <c r="B65" i="1" l="1"/>
  <c r="B67" i="1"/>
  <c r="B79" i="1"/>
  <c r="B55" i="1"/>
  <c r="B97" i="1" l="1"/>
  <c r="B96" i="1" s="1"/>
  <c r="B54" i="1" s="1"/>
  <c r="B107" i="1"/>
  <c r="B109" i="1"/>
  <c r="B7" i="1" l="1"/>
  <c r="B13" i="1"/>
  <c r="B6" i="1" l="1"/>
  <c r="C96" i="1" l="1"/>
  <c r="D96" i="1"/>
  <c r="C79" i="1"/>
  <c r="D79" i="1"/>
  <c r="C55" i="1"/>
  <c r="D55" i="1"/>
  <c r="C67" i="1"/>
  <c r="D67" i="1"/>
  <c r="D54" i="1" l="1"/>
  <c r="C54" i="1"/>
</calcChain>
</file>

<file path=xl/sharedStrings.xml><?xml version="1.0" encoding="utf-8"?>
<sst xmlns="http://schemas.openxmlformats.org/spreadsheetml/2006/main" count="103" uniqueCount="98">
  <si>
    <t>Расходы - всего</t>
  </si>
  <si>
    <t>1. Администрация</t>
  </si>
  <si>
    <t>2. Финансое управление</t>
  </si>
  <si>
    <t>3. Районный отдел образования</t>
  </si>
  <si>
    <t>4. Отдел культуры и молодежной политики</t>
  </si>
  <si>
    <t>Доходы- всего</t>
  </si>
  <si>
    <t>Руководство и управление в сфере установленных функций органов местного самоуправления в рамках непрограмных расходов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</si>
  <si>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</si>
  <si>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 xml:space="preserve"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</si>
  <si>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</si>
  <si>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</si>
  <si>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</si>
  <si>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</si>
  <si>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</si>
  <si>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</si>
  <si>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4. Пировский районный Совет депутатов</t>
  </si>
  <si>
    <t>4. Отдел социальной зациты населения</t>
  </si>
  <si>
    <t>Налоговые и неналоговые доходы</t>
  </si>
  <si>
    <t>Межбюджетные трансферты</t>
  </si>
  <si>
    <t>Сумма в тыс. руб. 2018 год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</si>
  <si>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</si>
  <si>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</si>
  <si>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</si>
  <si>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</si>
  <si>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</si>
  <si>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</si>
  <si>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</si>
  <si>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</si>
  <si>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</si>
  <si>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</si>
  <si>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</si>
  <si>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</si>
  <si>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</si>
  <si>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</si>
  <si>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</si>
  <si>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</si>
  <si>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</si>
  <si>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</si>
  <si>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</si>
  <si>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</si>
  <si>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</si>
  <si>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</si>
  <si>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</si>
  <si>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</si>
  <si>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</si>
  <si>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</si>
  <si>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</si>
  <si>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</si>
  <si>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</si>
  <si>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</si>
  <si>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</si>
  <si>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</si>
  <si>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</si>
  <si>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</si>
  <si>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</si>
  <si>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>Субсидия бюджетам муниципальных районов на поддержку отрасли культуры</t>
  </si>
  <si>
    <t>Невыясненные поступления,зачисляемые в бюджеты муниципальных районов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</si>
  <si>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</si>
  <si>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</si>
  <si>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</si>
  <si>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</si>
  <si>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</si>
  <si>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</si>
  <si>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</si>
  <si>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</si>
  <si>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</si>
  <si>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</si>
  <si>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</si>
  <si>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</si>
  <si>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</si>
  <si>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</si>
  <si>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</si>
  <si>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</si>
  <si>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</si>
  <si>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</si>
  <si>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</si>
  <si>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</si>
  <si>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</si>
  <si>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</si>
  <si>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</si>
  <si>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</si>
  <si>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</si>
  <si>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</si>
  <si>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</si>
  <si>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</si>
  <si>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</si>
  <si>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</si>
  <si>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</si>
  <si>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</si>
  <si>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</si>
  <si>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</si>
  <si>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</si>
  <si>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</si>
  <si>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</si>
  <si>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</si>
  <si>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</si>
  <si>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</si>
  <si>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Изменение к решению август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</si>
</sst>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0"/>
      <name val="Helv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justify" wrapText="1"/>
    </xf>
    <xf numFmtId="0" fontId="1" fillId="2" borderId="1" xfId="0" applyFont="1" applyFill="1" applyBorder="1" applyAlignment="1">
      <alignment horizontal="left" vertical="justify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 inden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left" vertical="justify" wrapText="1"/>
    </xf>
    <xf numFmtId="0" fontId="1" fillId="0" borderId="2" xfId="0" applyFont="1" applyBorder="1"/>
    <xf numFmtId="2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inden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 inden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vertical="justify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vertical="justify" wrapText="1"/>
    </xf>
    <xf numFmtId="2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left" vertical="justify" wrapText="1"/>
    </xf>
    <xf numFmtId="0" fontId="9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2"/>
  <sheetViews>
    <sheetView tabSelected="1" view="pageBreakPreview" zoomScale="60" zoomScaleNormal="100" workbookViewId="0">
      <selection activeCell="A12" sqref="A12"/>
    </sheetView>
  </sheetViews>
  <sheetFormatPr defaultRowHeight="26.25" x14ac:dyDescent="0.4"/>
  <cols>
    <col min="1" max="1" width="172.5703125" style="1" customWidth="1"/>
    <col min="2" max="2" width="24.28515625" style="1" customWidth="1"/>
    <col min="3" max="4" width="9.140625" style="1" hidden="1" customWidth="1"/>
    <col min="5" max="5" width="17.85546875" style="1" bestFit="1" customWidth="1"/>
    <col min="6" max="16384" width="9.140625" style="1"/>
  </cols>
  <sheetData>
    <row r="2" spans="1:4" ht="30" x14ac:dyDescent="0.4">
      <c r="A2" s="42" t="s">
        <v>97</v>
      </c>
      <c r="B2" s="42"/>
    </row>
    <row r="4" spans="1:4" ht="90" customHeight="1" x14ac:dyDescent="0.4">
      <c r="A4" s="2"/>
      <c r="B4" s="3" t="s">
        <v>19</v>
      </c>
      <c r="C4" s="4"/>
      <c r="D4" s="4"/>
    </row>
    <row r="5" spans="1:4" ht="1.5" hidden="1" customHeight="1" x14ac:dyDescent="0.4">
      <c r="A5" s="5"/>
      <c r="B5" s="6"/>
      <c r="C5" s="4"/>
      <c r="D5" s="4"/>
    </row>
    <row r="6" spans="1:4" ht="70.5" customHeight="1" x14ac:dyDescent="0.4">
      <c r="A6" s="22" t="s">
        <v>5</v>
      </c>
      <c r="B6" s="23">
        <f>B7+B13</f>
        <v>54539.17</v>
      </c>
      <c r="C6" s="4"/>
      <c r="D6" s="4"/>
    </row>
    <row r="7" spans="1:4" ht="42.75" customHeight="1" x14ac:dyDescent="0.4">
      <c r="A7" s="32" t="s">
        <v>17</v>
      </c>
      <c r="B7" s="33">
        <f>B8+B9+B11+B12+B10</f>
        <v>1383.54</v>
      </c>
      <c r="C7" s="4"/>
      <c r="D7" s="4"/>
    </row>
    <row r="8" spans="1:4" ht="32.25" customHeight="1" x14ac:dyDescent="0.4">
      <c r="A8" s="26" t="s">
        <v>56</v>
      </c>
      <c r="B8" s="7">
        <v>-2.66</v>
      </c>
      <c r="C8" s="10"/>
      <c r="D8" s="10"/>
    </row>
    <row r="9" spans="1:4" ht="32.25" customHeight="1" x14ac:dyDescent="0.4">
      <c r="A9" s="26" t="s">
        <v>60</v>
      </c>
      <c r="B9" s="20">
        <v>225.96</v>
      </c>
      <c r="C9" s="10"/>
      <c r="D9" s="10"/>
    </row>
    <row r="10" spans="1:4" ht="78" customHeight="1" x14ac:dyDescent="0.4">
      <c r="A10" s="26" t="s">
        <v>63</v>
      </c>
      <c r="B10" s="20">
        <v>0.24</v>
      </c>
      <c r="C10" s="10"/>
      <c r="D10" s="10"/>
    </row>
    <row r="11" spans="1:4" ht="105" customHeight="1" x14ac:dyDescent="0.4">
      <c r="A11" s="26" t="s">
        <v>61</v>
      </c>
      <c r="B11" s="20">
        <v>20</v>
      </c>
      <c r="C11" s="10"/>
      <c r="D11" s="10"/>
    </row>
    <row r="12" spans="1:4" ht="80.25" customHeight="1" x14ac:dyDescent="0.4">
      <c r="A12" s="26" t="s">
        <v>62</v>
      </c>
      <c r="B12" s="20">
        <v>1140</v>
      </c>
      <c r="C12" s="10"/>
      <c r="D12" s="10"/>
    </row>
    <row r="13" spans="1:4" ht="30.75" customHeight="1" x14ac:dyDescent="0.4">
      <c r="A13" s="34" t="s">
        <v>18</v>
      </c>
      <c r="B13" s="35">
        <f>B14+B15+B16+B17+B18+B19+B20+B21+B22+B23+B24+B25+B26+B27+B28+B29+B30+B31+B32+B33+B34+B35+B36+B37+B38+B39+B40+B41+B42+B43+B44+B45+B46+B48+B51+B52+B47+B49+B50</f>
        <v>53155.63</v>
      </c>
      <c r="C13" s="10"/>
      <c r="D13" s="10"/>
    </row>
    <row r="14" spans="1:4" ht="119.25" customHeight="1" x14ac:dyDescent="0.4">
      <c r="A14" s="27" t="s">
        <v>20</v>
      </c>
      <c r="B14" s="20">
        <v>163.1</v>
      </c>
      <c r="C14" s="10"/>
      <c r="D14" s="10"/>
    </row>
    <row r="15" spans="1:4" ht="139.5" customHeight="1" x14ac:dyDescent="0.4">
      <c r="A15" s="27" t="s">
        <v>21</v>
      </c>
      <c r="B15" s="20">
        <v>0.5</v>
      </c>
      <c r="C15" s="10"/>
      <c r="D15" s="10"/>
    </row>
    <row r="16" spans="1:4" ht="117.75" customHeight="1" x14ac:dyDescent="0.4">
      <c r="A16" s="27" t="s">
        <v>22</v>
      </c>
      <c r="B16" s="20">
        <v>16.7</v>
      </c>
      <c r="C16" s="10"/>
      <c r="D16" s="10"/>
    </row>
    <row r="17" spans="1:4" ht="83.25" customHeight="1" x14ac:dyDescent="0.4">
      <c r="A17" s="27" t="s">
        <v>23</v>
      </c>
      <c r="B17" s="20">
        <v>9781</v>
      </c>
      <c r="C17" s="10"/>
      <c r="D17" s="10"/>
    </row>
    <row r="18" spans="1:4" ht="158.25" customHeight="1" x14ac:dyDescent="0.4">
      <c r="A18" s="27" t="s">
        <v>24</v>
      </c>
      <c r="B18" s="20">
        <v>186.3</v>
      </c>
      <c r="C18" s="10"/>
      <c r="D18" s="10"/>
    </row>
    <row r="19" spans="1:4" ht="84" customHeight="1" x14ac:dyDescent="0.4">
      <c r="A19" s="27" t="s">
        <v>25</v>
      </c>
      <c r="B19" s="20">
        <v>4663.7</v>
      </c>
      <c r="C19" s="10"/>
      <c r="D19" s="10"/>
    </row>
    <row r="20" spans="1:4" ht="138" customHeight="1" x14ac:dyDescent="0.4">
      <c r="A20" s="27" t="s">
        <v>26</v>
      </c>
      <c r="B20" s="20">
        <v>10000</v>
      </c>
      <c r="C20" s="10"/>
      <c r="D20" s="10"/>
    </row>
    <row r="21" spans="1:4" ht="165.75" customHeight="1" x14ac:dyDescent="0.4">
      <c r="A21" s="27" t="s">
        <v>57</v>
      </c>
      <c r="B21" s="20">
        <v>1946.64</v>
      </c>
      <c r="C21" s="10"/>
      <c r="D21" s="10"/>
    </row>
    <row r="22" spans="1:4" ht="210" customHeight="1" x14ac:dyDescent="0.4">
      <c r="A22" s="27" t="s">
        <v>27</v>
      </c>
      <c r="B22" s="20">
        <v>166.02</v>
      </c>
      <c r="C22" s="10"/>
      <c r="D22" s="10"/>
    </row>
    <row r="23" spans="1:4" ht="162.75" customHeight="1" x14ac:dyDescent="0.4">
      <c r="A23" s="27" t="s">
        <v>28</v>
      </c>
      <c r="B23" s="20">
        <v>66.8</v>
      </c>
      <c r="C23" s="10"/>
      <c r="D23" s="10"/>
    </row>
    <row r="24" spans="1:4" ht="136.5" customHeight="1" x14ac:dyDescent="0.4">
      <c r="A24" s="27" t="s">
        <v>29</v>
      </c>
      <c r="B24" s="20">
        <v>33.36</v>
      </c>
      <c r="C24" s="10"/>
      <c r="D24" s="10"/>
    </row>
    <row r="25" spans="1:4" ht="85.5" customHeight="1" x14ac:dyDescent="0.4">
      <c r="A25" s="27" t="s">
        <v>30</v>
      </c>
      <c r="B25" s="20">
        <v>852</v>
      </c>
      <c r="C25" s="10"/>
      <c r="D25" s="10"/>
    </row>
    <row r="26" spans="1:4" ht="217.5" customHeight="1" x14ac:dyDescent="0.4">
      <c r="A26" s="27" t="s">
        <v>31</v>
      </c>
      <c r="B26" s="20">
        <v>3529.3</v>
      </c>
      <c r="C26" s="10"/>
      <c r="D26" s="10"/>
    </row>
    <row r="27" spans="1:4" ht="234.75" customHeight="1" x14ac:dyDescent="0.4">
      <c r="A27" s="27" t="s">
        <v>32</v>
      </c>
      <c r="B27" s="20">
        <v>636.1</v>
      </c>
      <c r="C27" s="10"/>
      <c r="D27" s="10"/>
    </row>
    <row r="28" spans="1:4" ht="223.5" customHeight="1" x14ac:dyDescent="0.4">
      <c r="A28" s="27" t="s">
        <v>33</v>
      </c>
      <c r="B28" s="20">
        <v>-3662.53</v>
      </c>
      <c r="C28" s="10"/>
      <c r="D28" s="10"/>
    </row>
    <row r="29" spans="1:4" ht="234.75" customHeight="1" x14ac:dyDescent="0.4">
      <c r="A29" s="27" t="s">
        <v>34</v>
      </c>
      <c r="B29" s="20">
        <v>279.7</v>
      </c>
      <c r="C29" s="10"/>
      <c r="D29" s="10"/>
    </row>
    <row r="30" spans="1:4" ht="105" customHeight="1" x14ac:dyDescent="0.4">
      <c r="A30" s="27" t="s">
        <v>35</v>
      </c>
      <c r="B30" s="20">
        <v>2.1</v>
      </c>
      <c r="C30" s="10"/>
      <c r="D30" s="10"/>
    </row>
    <row r="31" spans="1:4" ht="83.25" customHeight="1" x14ac:dyDescent="0.4">
      <c r="A31" s="27" t="s">
        <v>36</v>
      </c>
      <c r="B31" s="20">
        <v>0.7</v>
      </c>
      <c r="C31" s="10"/>
      <c r="D31" s="10"/>
    </row>
    <row r="32" spans="1:4" ht="111" customHeight="1" x14ac:dyDescent="0.4">
      <c r="A32" s="27" t="s">
        <v>37</v>
      </c>
      <c r="B32" s="20">
        <v>141.69999999999999</v>
      </c>
      <c r="C32" s="10"/>
      <c r="D32" s="10"/>
    </row>
    <row r="33" spans="1:4" ht="111" customHeight="1" x14ac:dyDescent="0.4">
      <c r="A33" s="27" t="s">
        <v>38</v>
      </c>
      <c r="B33" s="20">
        <v>738.05</v>
      </c>
      <c r="C33" s="10"/>
      <c r="D33" s="10"/>
    </row>
    <row r="34" spans="1:4" ht="274.5" customHeight="1" x14ac:dyDescent="0.4">
      <c r="A34" s="27" t="s">
        <v>39</v>
      </c>
      <c r="B34" s="20">
        <v>5280</v>
      </c>
      <c r="C34" s="10"/>
      <c r="D34" s="10"/>
    </row>
    <row r="35" spans="1:4" ht="90" customHeight="1" x14ac:dyDescent="0.4">
      <c r="A35" s="36" t="s">
        <v>40</v>
      </c>
      <c r="B35" s="20">
        <v>24.2</v>
      </c>
      <c r="C35" s="10"/>
      <c r="D35" s="10"/>
    </row>
    <row r="36" spans="1:4" ht="93.75" customHeight="1" x14ac:dyDescent="0.4">
      <c r="A36" s="27" t="s">
        <v>41</v>
      </c>
      <c r="B36" s="20">
        <v>830.8</v>
      </c>
      <c r="C36" s="10"/>
      <c r="D36" s="10"/>
    </row>
    <row r="37" spans="1:4" ht="114" customHeight="1" x14ac:dyDescent="0.4">
      <c r="A37" s="27" t="s">
        <v>42</v>
      </c>
      <c r="B37" s="20">
        <v>120</v>
      </c>
      <c r="C37" s="10"/>
      <c r="D37" s="10"/>
    </row>
    <row r="38" spans="1:4" ht="137.25" customHeight="1" x14ac:dyDescent="0.4">
      <c r="A38" s="27" t="s">
        <v>43</v>
      </c>
      <c r="B38" s="20">
        <v>1581.8</v>
      </c>
      <c r="C38" s="10"/>
      <c r="D38" s="10"/>
    </row>
    <row r="39" spans="1:4" ht="136.5" customHeight="1" x14ac:dyDescent="0.4">
      <c r="A39" s="27" t="s">
        <v>44</v>
      </c>
      <c r="B39" s="20">
        <v>1650</v>
      </c>
      <c r="C39" s="10"/>
      <c r="D39" s="10"/>
    </row>
    <row r="40" spans="1:4" ht="106.5" customHeight="1" x14ac:dyDescent="0.4">
      <c r="A40" s="27" t="s">
        <v>45</v>
      </c>
      <c r="B40" s="20">
        <v>142.5</v>
      </c>
      <c r="C40" s="10"/>
      <c r="D40" s="10"/>
    </row>
    <row r="41" spans="1:4" ht="138.75" customHeight="1" x14ac:dyDescent="0.4">
      <c r="A41" s="27" t="s">
        <v>46</v>
      </c>
      <c r="B41" s="20">
        <v>3045.2</v>
      </c>
      <c r="C41" s="10"/>
      <c r="D41" s="10"/>
    </row>
    <row r="42" spans="1:4" ht="114.75" customHeight="1" x14ac:dyDescent="0.4">
      <c r="A42" s="27" t="s">
        <v>47</v>
      </c>
      <c r="B42" s="20">
        <v>943</v>
      </c>
      <c r="C42" s="10"/>
      <c r="D42" s="10"/>
    </row>
    <row r="43" spans="1:4" ht="138.75" customHeight="1" x14ac:dyDescent="0.4">
      <c r="A43" s="27" t="s">
        <v>48</v>
      </c>
      <c r="B43" s="20">
        <v>189.6</v>
      </c>
      <c r="C43" s="10"/>
      <c r="D43" s="10"/>
    </row>
    <row r="44" spans="1:4" ht="138.75" customHeight="1" x14ac:dyDescent="0.4">
      <c r="A44" s="27" t="s">
        <v>49</v>
      </c>
      <c r="B44" s="20">
        <v>210</v>
      </c>
      <c r="C44" s="10"/>
      <c r="D44" s="10"/>
    </row>
    <row r="45" spans="1:4" ht="138.75" customHeight="1" x14ac:dyDescent="0.4">
      <c r="A45" s="27" t="s">
        <v>50</v>
      </c>
      <c r="B45" s="20">
        <v>2271.75</v>
      </c>
      <c r="C45" s="10"/>
      <c r="D45" s="10"/>
    </row>
    <row r="46" spans="1:4" ht="111" customHeight="1" x14ac:dyDescent="0.4">
      <c r="A46" s="27" t="s">
        <v>51</v>
      </c>
      <c r="B46" s="20">
        <v>500</v>
      </c>
      <c r="C46" s="10"/>
      <c r="D46" s="10"/>
    </row>
    <row r="47" spans="1:4" ht="88.5" customHeight="1" x14ac:dyDescent="0.4">
      <c r="A47" s="27" t="s">
        <v>52</v>
      </c>
      <c r="B47" s="20">
        <v>5280</v>
      </c>
      <c r="C47" s="10"/>
      <c r="D47" s="10"/>
    </row>
    <row r="48" spans="1:4" ht="41.25" customHeight="1" x14ac:dyDescent="0.4">
      <c r="A48" s="27" t="s">
        <v>55</v>
      </c>
      <c r="B48" s="20">
        <v>0.2</v>
      </c>
      <c r="C48" s="10"/>
      <c r="D48" s="10"/>
    </row>
    <row r="49" spans="1:4" ht="68.25" customHeight="1" x14ac:dyDescent="0.4">
      <c r="A49" s="27" t="s">
        <v>53</v>
      </c>
      <c r="B49" s="20">
        <v>2192.65</v>
      </c>
      <c r="C49" s="10"/>
      <c r="D49" s="10"/>
    </row>
    <row r="50" spans="1:4" ht="64.5" customHeight="1" x14ac:dyDescent="0.4">
      <c r="A50" s="27" t="s">
        <v>54</v>
      </c>
      <c r="B50" s="20">
        <v>-371.96</v>
      </c>
      <c r="C50" s="10"/>
      <c r="D50" s="10"/>
    </row>
    <row r="51" spans="1:4" ht="103.5" customHeight="1" x14ac:dyDescent="0.4">
      <c r="A51" s="27" t="s">
        <v>58</v>
      </c>
      <c r="B51" s="20">
        <v>-341.2</v>
      </c>
      <c r="C51" s="10"/>
      <c r="D51" s="10"/>
    </row>
    <row r="52" spans="1:4" ht="56.25" customHeight="1" x14ac:dyDescent="0.4">
      <c r="A52" s="27" t="s">
        <v>59</v>
      </c>
      <c r="B52" s="20">
        <v>65.849999999999994</v>
      </c>
      <c r="C52" s="10"/>
      <c r="D52" s="10"/>
    </row>
    <row r="53" spans="1:4" ht="30" customHeight="1" x14ac:dyDescent="0.4">
      <c r="A53" s="21"/>
      <c r="B53" s="7"/>
      <c r="C53" s="10"/>
      <c r="D53" s="10"/>
    </row>
    <row r="54" spans="1:4" ht="71.25" customHeight="1" x14ac:dyDescent="0.4">
      <c r="A54" s="25" t="s">
        <v>0</v>
      </c>
      <c r="B54" s="24">
        <f>B55+B67+B79+B96+B107+B109</f>
        <v>54539.170000000013</v>
      </c>
      <c r="C54" s="10" t="e">
        <f>C55+C67+C79+C96+#REF!</f>
        <v>#REF!</v>
      </c>
      <c r="D54" s="10" t="e">
        <f>D55+D67+D79+D96+#REF!</f>
        <v>#REF!</v>
      </c>
    </row>
    <row r="55" spans="1:4" ht="34.5" customHeight="1" x14ac:dyDescent="0.4">
      <c r="A55" s="11" t="s">
        <v>1</v>
      </c>
      <c r="B55" s="12">
        <f>B56+B57+B58+B59+B60+B61+B63+B64+B65+B62+B66</f>
        <v>12561.180000000002</v>
      </c>
      <c r="C55" s="12" t="e">
        <f>#REF!+#REF!+#REF!</f>
        <v>#REF!</v>
      </c>
      <c r="D55" s="12" t="e">
        <f>#REF!+#REF!+#REF!</f>
        <v>#REF!</v>
      </c>
    </row>
    <row r="56" spans="1:4" ht="113.25" customHeight="1" x14ac:dyDescent="0.4">
      <c r="A56" s="28" t="s">
        <v>64</v>
      </c>
      <c r="B56" s="12">
        <v>0.5</v>
      </c>
      <c r="C56" s="12"/>
      <c r="D56" s="12"/>
    </row>
    <row r="57" spans="1:4" ht="114.75" customHeight="1" x14ac:dyDescent="0.4">
      <c r="A57" s="16" t="s">
        <v>65</v>
      </c>
      <c r="B57" s="12">
        <v>16.7</v>
      </c>
      <c r="C57" s="12"/>
      <c r="D57" s="12"/>
    </row>
    <row r="58" spans="1:4" ht="117.75" customHeight="1" x14ac:dyDescent="0.4">
      <c r="A58" s="16" t="s">
        <v>66</v>
      </c>
      <c r="B58" s="12">
        <v>66.8</v>
      </c>
      <c r="C58" s="12"/>
      <c r="D58" s="12"/>
    </row>
    <row r="59" spans="1:4" ht="80.25" customHeight="1" x14ac:dyDescent="0.4">
      <c r="A59" s="16" t="s">
        <v>67</v>
      </c>
      <c r="B59" s="12">
        <v>2.1</v>
      </c>
      <c r="C59" s="12"/>
      <c r="D59" s="12"/>
    </row>
    <row r="60" spans="1:4" ht="80.25" customHeight="1" x14ac:dyDescent="0.4">
      <c r="A60" s="16" t="s">
        <v>7</v>
      </c>
      <c r="B60" s="12">
        <v>738.05</v>
      </c>
      <c r="C60" s="12"/>
      <c r="D60" s="12"/>
    </row>
    <row r="61" spans="1:4" ht="233.25" customHeight="1" x14ac:dyDescent="0.4">
      <c r="A61" s="28" t="s">
        <v>68</v>
      </c>
      <c r="B61" s="12">
        <v>5280</v>
      </c>
      <c r="C61" s="12"/>
      <c r="D61" s="12"/>
    </row>
    <row r="62" spans="1:4" ht="114" customHeight="1" x14ac:dyDescent="0.4">
      <c r="A62" s="28" t="s">
        <v>69</v>
      </c>
      <c r="B62" s="12">
        <v>24.2</v>
      </c>
      <c r="C62" s="12"/>
      <c r="D62" s="12"/>
    </row>
    <row r="63" spans="1:4" ht="120.75" customHeight="1" x14ac:dyDescent="0.4">
      <c r="A63" s="16" t="s">
        <v>70</v>
      </c>
      <c r="B63" s="12">
        <v>1581.8</v>
      </c>
      <c r="C63" s="12"/>
      <c r="D63" s="12"/>
    </row>
    <row r="64" spans="1:4" ht="171" customHeight="1" x14ac:dyDescent="0.4">
      <c r="A64" s="28" t="s">
        <v>71</v>
      </c>
      <c r="B64" s="12">
        <v>1650</v>
      </c>
      <c r="C64" s="12"/>
      <c r="D64" s="12"/>
    </row>
    <row r="65" spans="1:4" ht="50.25" customHeight="1" x14ac:dyDescent="0.4">
      <c r="A65" s="16" t="s">
        <v>6</v>
      </c>
      <c r="B65" s="12">
        <f>1382.54+1028.79</f>
        <v>2411.33</v>
      </c>
      <c r="C65" s="12"/>
      <c r="D65" s="12"/>
    </row>
    <row r="66" spans="1:4" ht="86.25" customHeight="1" x14ac:dyDescent="0.4">
      <c r="A66" s="8" t="s">
        <v>81</v>
      </c>
      <c r="B66" s="12">
        <v>789.7</v>
      </c>
      <c r="C66" s="12"/>
      <c r="D66" s="12"/>
    </row>
    <row r="67" spans="1:4" ht="46.5" customHeight="1" x14ac:dyDescent="0.4">
      <c r="A67" s="11" t="s">
        <v>2</v>
      </c>
      <c r="B67" s="12">
        <f>B68+B78+B69+B70+B71+B72+B73+B74+B75+B76+B77</f>
        <v>20359.189999999999</v>
      </c>
      <c r="C67" s="12" t="e">
        <f>#REF!+#REF!</f>
        <v>#REF!</v>
      </c>
      <c r="D67" s="12" t="e">
        <f>#REF!+#REF!</f>
        <v>#REF!</v>
      </c>
    </row>
    <row r="68" spans="1:4" ht="138" customHeight="1" x14ac:dyDescent="0.4">
      <c r="A68" s="8" t="s">
        <v>8</v>
      </c>
      <c r="B68" s="7">
        <v>982.5</v>
      </c>
      <c r="C68" s="4"/>
      <c r="D68" s="4"/>
    </row>
    <row r="69" spans="1:4" ht="83.25" customHeight="1" x14ac:dyDescent="0.4">
      <c r="A69" s="8" t="s">
        <v>80</v>
      </c>
      <c r="B69" s="41">
        <v>163.1</v>
      </c>
      <c r="C69" s="4"/>
      <c r="D69" s="4"/>
    </row>
    <row r="70" spans="1:4" ht="103.5" customHeight="1" x14ac:dyDescent="0.4">
      <c r="A70" s="8" t="s">
        <v>9</v>
      </c>
      <c r="B70" s="41">
        <v>173.29</v>
      </c>
      <c r="C70" s="4"/>
      <c r="D70" s="4"/>
    </row>
    <row r="71" spans="1:4" ht="82.5" customHeight="1" x14ac:dyDescent="0.4">
      <c r="A71" s="8" t="s">
        <v>81</v>
      </c>
      <c r="B71" s="41">
        <v>962</v>
      </c>
      <c r="C71" s="4"/>
      <c r="D71" s="4"/>
    </row>
    <row r="72" spans="1:4" ht="112.5" customHeight="1" x14ac:dyDescent="0.4">
      <c r="A72" s="16" t="s">
        <v>82</v>
      </c>
      <c r="B72" s="41">
        <v>10000</v>
      </c>
      <c r="C72" s="4"/>
      <c r="D72" s="4"/>
    </row>
    <row r="73" spans="1:4" ht="108.75" customHeight="1" x14ac:dyDescent="0.4">
      <c r="A73" s="8" t="s">
        <v>83</v>
      </c>
      <c r="B73" s="41">
        <v>0.7</v>
      </c>
      <c r="C73" s="4"/>
      <c r="D73" s="4"/>
    </row>
    <row r="74" spans="1:4" ht="82.5" customHeight="1" x14ac:dyDescent="0.4">
      <c r="A74" s="8" t="s">
        <v>84</v>
      </c>
      <c r="B74" s="41">
        <v>210</v>
      </c>
      <c r="C74" s="4"/>
      <c r="D74" s="4"/>
    </row>
    <row r="75" spans="1:4" ht="82.5" customHeight="1" x14ac:dyDescent="0.4">
      <c r="A75" s="8" t="s">
        <v>85</v>
      </c>
      <c r="B75" s="41">
        <v>2271.75</v>
      </c>
      <c r="C75" s="4"/>
      <c r="D75" s="4"/>
    </row>
    <row r="76" spans="1:4" ht="249" customHeight="1" x14ac:dyDescent="0.4">
      <c r="A76" s="8" t="s">
        <v>68</v>
      </c>
      <c r="B76" s="41">
        <v>5280</v>
      </c>
      <c r="C76" s="4"/>
      <c r="D76" s="4"/>
    </row>
    <row r="77" spans="1:4" ht="82.5" customHeight="1" x14ac:dyDescent="0.4">
      <c r="A77" s="39" t="s">
        <v>86</v>
      </c>
      <c r="B77" s="41">
        <v>65.849999999999994</v>
      </c>
      <c r="C77" s="4"/>
      <c r="D77" s="4"/>
    </row>
    <row r="78" spans="1:4" ht="81" customHeight="1" x14ac:dyDescent="0.4">
      <c r="A78" s="8" t="s">
        <v>10</v>
      </c>
      <c r="B78" s="7">
        <v>250</v>
      </c>
      <c r="C78" s="4"/>
      <c r="D78" s="4"/>
    </row>
    <row r="79" spans="1:4" ht="37.5" customHeight="1" x14ac:dyDescent="0.4">
      <c r="A79" s="11" t="s">
        <v>3</v>
      </c>
      <c r="B79" s="13">
        <f>B80+B81+B82+B83+B84+B85+B86+B91+B92+B93+B94+B95</f>
        <v>7717.62</v>
      </c>
      <c r="C79" s="13" t="e">
        <f>#REF!+#REF!</f>
        <v>#REF!</v>
      </c>
      <c r="D79" s="13" t="e">
        <f>#REF!+#REF!</f>
        <v>#REF!</v>
      </c>
    </row>
    <row r="80" spans="1:4" ht="168.75" customHeight="1" x14ac:dyDescent="0.4">
      <c r="A80" s="8" t="s">
        <v>72</v>
      </c>
      <c r="B80" s="29">
        <v>81.900000000000006</v>
      </c>
      <c r="C80" s="13"/>
      <c r="D80" s="13"/>
    </row>
    <row r="81" spans="1:4" ht="49.5" customHeight="1" x14ac:dyDescent="0.4">
      <c r="A81" s="27" t="s">
        <v>73</v>
      </c>
      <c r="B81" s="29">
        <v>1895</v>
      </c>
      <c r="C81" s="13"/>
      <c r="D81" s="13"/>
    </row>
    <row r="82" spans="1:4" ht="115.5" customHeight="1" x14ac:dyDescent="0.4">
      <c r="A82" s="8" t="s">
        <v>74</v>
      </c>
      <c r="B82" s="29">
        <v>33.36</v>
      </c>
      <c r="C82" s="13"/>
      <c r="D82" s="13"/>
    </row>
    <row r="83" spans="1:4" ht="144" customHeight="1" x14ac:dyDescent="0.4">
      <c r="A83" s="37" t="s">
        <v>75</v>
      </c>
      <c r="B83" s="29">
        <v>852</v>
      </c>
      <c r="C83" s="13"/>
      <c r="D83" s="13"/>
    </row>
    <row r="84" spans="1:4" ht="166.5" customHeight="1" x14ac:dyDescent="0.4">
      <c r="A84" s="8" t="s">
        <v>14</v>
      </c>
      <c r="B84" s="29">
        <v>3529.3</v>
      </c>
      <c r="C84" s="13"/>
      <c r="D84" s="13"/>
    </row>
    <row r="85" spans="1:4" ht="207" customHeight="1" x14ac:dyDescent="0.4">
      <c r="A85" s="17" t="s">
        <v>13</v>
      </c>
      <c r="B85" s="29">
        <v>636.1</v>
      </c>
      <c r="C85" s="13"/>
      <c r="D85" s="13"/>
    </row>
    <row r="86" spans="1:4" ht="216.75" customHeight="1" x14ac:dyDescent="0.4">
      <c r="A86" s="38" t="s">
        <v>12</v>
      </c>
      <c r="B86" s="7">
        <v>-3662.53</v>
      </c>
      <c r="C86" s="4"/>
      <c r="D86" s="4"/>
    </row>
    <row r="87" spans="1:4" ht="141.75" hidden="1" customHeight="1" x14ac:dyDescent="0.4">
      <c r="A87" s="14"/>
      <c r="B87" s="7"/>
      <c r="C87" s="4"/>
      <c r="D87" s="4"/>
    </row>
    <row r="88" spans="1:4" ht="107.25" hidden="1" customHeight="1" x14ac:dyDescent="0.4">
      <c r="A88" s="14"/>
      <c r="B88" s="7"/>
      <c r="C88" s="4"/>
      <c r="D88" s="4"/>
    </row>
    <row r="89" spans="1:4" ht="108.75" hidden="1" customHeight="1" x14ac:dyDescent="0.4">
      <c r="A89" s="14"/>
      <c r="B89" s="7"/>
      <c r="C89" s="4"/>
      <c r="D89" s="4"/>
    </row>
    <row r="90" spans="1:4" ht="31.5" hidden="1" customHeight="1" x14ac:dyDescent="0.4">
      <c r="A90" s="15"/>
      <c r="B90" s="7"/>
      <c r="C90" s="4"/>
      <c r="D90" s="4"/>
    </row>
    <row r="91" spans="1:4" ht="210" customHeight="1" x14ac:dyDescent="0.4">
      <c r="A91" s="17" t="s">
        <v>11</v>
      </c>
      <c r="B91" s="7">
        <v>279.7</v>
      </c>
      <c r="C91" s="4"/>
      <c r="D91" s="4"/>
    </row>
    <row r="92" spans="1:4" ht="76.5" customHeight="1" x14ac:dyDescent="0.4">
      <c r="A92" s="8" t="s">
        <v>76</v>
      </c>
      <c r="B92" s="7">
        <v>830.8</v>
      </c>
      <c r="C92" s="4"/>
      <c r="D92" s="4"/>
    </row>
    <row r="93" spans="1:4" ht="136.5" customHeight="1" x14ac:dyDescent="0.4">
      <c r="A93" s="9" t="s">
        <v>77</v>
      </c>
      <c r="B93" s="7">
        <v>3045.2</v>
      </c>
      <c r="C93" s="4"/>
      <c r="D93" s="4"/>
    </row>
    <row r="94" spans="1:4" ht="80.25" customHeight="1" x14ac:dyDescent="0.4">
      <c r="A94" s="8" t="s">
        <v>78</v>
      </c>
      <c r="B94" s="7">
        <v>-341.2</v>
      </c>
      <c r="C94" s="4"/>
      <c r="D94" s="4"/>
    </row>
    <row r="95" spans="1:4" ht="85.5" customHeight="1" x14ac:dyDescent="0.4">
      <c r="A95" s="27" t="s">
        <v>79</v>
      </c>
      <c r="B95" s="7">
        <v>537.99</v>
      </c>
      <c r="C95" s="4"/>
      <c r="D95" s="4"/>
    </row>
    <row r="96" spans="1:4" ht="58.5" customHeight="1" x14ac:dyDescent="0.4">
      <c r="A96" s="11" t="s">
        <v>4</v>
      </c>
      <c r="B96" s="13">
        <f>B97+B104+B105+B106+B98+B99+B100+B101+B102+B103</f>
        <v>11658.520000000002</v>
      </c>
      <c r="C96" s="13" t="e">
        <f>C108+#REF!+#REF!</f>
        <v>#REF!</v>
      </c>
      <c r="D96" s="13" t="e">
        <f>D108+#REF!+#REF!</f>
        <v>#REF!</v>
      </c>
    </row>
    <row r="97" spans="1:4" ht="63" customHeight="1" x14ac:dyDescent="0.4">
      <c r="A97" s="27" t="s">
        <v>73</v>
      </c>
      <c r="B97" s="29">
        <f>237+400</f>
        <v>637</v>
      </c>
      <c r="C97" s="30"/>
      <c r="D97" s="13"/>
    </row>
    <row r="98" spans="1:4" ht="57" customHeight="1" x14ac:dyDescent="0.4">
      <c r="A98" s="27" t="s">
        <v>89</v>
      </c>
      <c r="B98" s="29">
        <v>9781</v>
      </c>
      <c r="C98" s="30"/>
      <c r="D98" s="13"/>
    </row>
    <row r="99" spans="1:4" ht="169.5" customHeight="1" x14ac:dyDescent="0.4">
      <c r="A99" s="9" t="s">
        <v>90</v>
      </c>
      <c r="B99" s="29">
        <v>55.2</v>
      </c>
      <c r="C99" s="30"/>
      <c r="D99" s="13"/>
    </row>
    <row r="100" spans="1:4" ht="171.75" customHeight="1" x14ac:dyDescent="0.4">
      <c r="A100" s="9" t="s">
        <v>91</v>
      </c>
      <c r="B100" s="29">
        <v>49.2</v>
      </c>
      <c r="C100" s="30"/>
      <c r="D100" s="13"/>
    </row>
    <row r="101" spans="1:4" ht="117.75" customHeight="1" x14ac:dyDescent="0.4">
      <c r="A101" s="9" t="s">
        <v>92</v>
      </c>
      <c r="B101" s="29">
        <v>141.69999999999999</v>
      </c>
      <c r="C101" s="30"/>
      <c r="D101" s="13"/>
    </row>
    <row r="102" spans="1:4" ht="111.75" customHeight="1" x14ac:dyDescent="0.4">
      <c r="A102" s="9" t="s">
        <v>93</v>
      </c>
      <c r="B102" s="29">
        <v>120</v>
      </c>
      <c r="C102" s="30"/>
      <c r="D102" s="13"/>
    </row>
    <row r="103" spans="1:4" ht="120.75" customHeight="1" x14ac:dyDescent="0.4">
      <c r="A103" s="9" t="s">
        <v>94</v>
      </c>
      <c r="B103" s="29">
        <v>142.5</v>
      </c>
      <c r="C103" s="30"/>
      <c r="D103" s="13"/>
    </row>
    <row r="104" spans="1:4" ht="105" customHeight="1" x14ac:dyDescent="0.4">
      <c r="A104" s="9" t="s">
        <v>95</v>
      </c>
      <c r="B104" s="29">
        <v>500</v>
      </c>
      <c r="C104" s="30"/>
      <c r="D104" s="13"/>
    </row>
    <row r="105" spans="1:4" ht="77.25" customHeight="1" x14ac:dyDescent="0.4">
      <c r="A105" s="9" t="s">
        <v>96</v>
      </c>
      <c r="B105" s="29">
        <v>0.2</v>
      </c>
      <c r="C105" s="30"/>
      <c r="D105" s="13"/>
    </row>
    <row r="106" spans="1:4" ht="87.75" customHeight="1" x14ac:dyDescent="0.4">
      <c r="A106" s="27" t="s">
        <v>79</v>
      </c>
      <c r="B106" s="29">
        <v>231.72</v>
      </c>
      <c r="C106" s="30"/>
      <c r="D106" s="13"/>
    </row>
    <row r="107" spans="1:4" ht="58.5" customHeight="1" x14ac:dyDescent="0.4">
      <c r="A107" s="11" t="s">
        <v>15</v>
      </c>
      <c r="B107" s="13">
        <f>B108</f>
        <v>130</v>
      </c>
      <c r="C107" s="30"/>
      <c r="D107" s="13"/>
    </row>
    <row r="108" spans="1:4" ht="81.75" customHeight="1" x14ac:dyDescent="0.4">
      <c r="A108" s="27" t="s">
        <v>73</v>
      </c>
      <c r="B108" s="7">
        <v>130</v>
      </c>
      <c r="C108" s="18"/>
      <c r="D108" s="4"/>
    </row>
    <row r="109" spans="1:4" ht="63.75" customHeight="1" x14ac:dyDescent="0.4">
      <c r="A109" s="11" t="s">
        <v>16</v>
      </c>
      <c r="B109" s="31">
        <f>B110+B111</f>
        <v>2112.6600000000003</v>
      </c>
    </row>
    <row r="110" spans="1:4" ht="220.5" customHeight="1" x14ac:dyDescent="0.4">
      <c r="A110" s="40" t="s">
        <v>87</v>
      </c>
      <c r="B110" s="19">
        <v>166.02</v>
      </c>
    </row>
    <row r="111" spans="1:4" ht="135" customHeight="1" x14ac:dyDescent="0.4">
      <c r="A111" s="37" t="s">
        <v>88</v>
      </c>
      <c r="B111" s="19">
        <v>1946.64</v>
      </c>
    </row>
    <row r="112" spans="1:4" x14ac:dyDescent="0.4">
      <c r="A112" s="17"/>
      <c r="B112" s="19"/>
    </row>
  </sheetData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37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2018-08-22T03:01:27Z</dcterms:modified>
</cp:coreProperties>
</file>